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96" windowWidth="14940" windowHeight="9228" activeTab="3"/>
  </bookViews>
  <sheets>
    <sheet name="三菜" sheetId="2" r:id="rId1"/>
    <sheet name="四菜" sheetId="1" r:id="rId2"/>
    <sheet name="假日" sheetId="3" r:id="rId3"/>
    <sheet name="五菜" sheetId="4" r:id="rId4"/>
    <sheet name="四章一Q驗收表 (2)" sheetId="8" r:id="rId5"/>
    <sheet name="五菜 (2)" sheetId="6" r:id="rId6"/>
    <sheet name="意見表" sheetId="5" r:id="rId7"/>
    <sheet name="意見表 (假日)" sheetId="7" r:id="rId8"/>
  </sheets>
  <externalReferences>
    <externalReference r:id="rId9"/>
  </externalReferences>
  <definedNames>
    <definedName name="_xlnm.Print_Area" localSheetId="4">'四章一Q驗收表 (2)'!$A$1:$M$174</definedName>
  </definedNames>
  <calcPr calcId="144525" concurrentCalc="0"/>
</workbook>
</file>

<file path=xl/calcChain.xml><?xml version="1.0" encoding="utf-8"?>
<calcChain xmlns="http://schemas.openxmlformats.org/spreadsheetml/2006/main">
  <c r="K152" i="8" l="1"/>
  <c r="K153" i="8"/>
  <c r="K154" i="8"/>
  <c r="K155" i="8"/>
  <c r="K156" i="8"/>
  <c r="K157" i="8"/>
  <c r="K158" i="8"/>
  <c r="K159" i="8"/>
  <c r="H152" i="8"/>
  <c r="H153" i="8"/>
  <c r="H154" i="8"/>
  <c r="H155" i="8"/>
  <c r="H156" i="8"/>
  <c r="H157" i="8"/>
  <c r="H158" i="8"/>
  <c r="H159" i="8"/>
  <c r="E152" i="8"/>
  <c r="E153" i="8"/>
  <c r="E154" i="8"/>
  <c r="E155" i="8"/>
  <c r="E156" i="8"/>
  <c r="E157" i="8"/>
  <c r="E158" i="8"/>
  <c r="E159" i="8"/>
  <c r="B152" i="8"/>
  <c r="B153" i="8"/>
  <c r="B154" i="8"/>
  <c r="B155" i="8"/>
  <c r="B156" i="8"/>
  <c r="B157" i="8"/>
  <c r="B158" i="8"/>
  <c r="B159" i="8"/>
  <c r="K149" i="8"/>
  <c r="H149" i="8"/>
  <c r="E149" i="8"/>
  <c r="B149" i="8"/>
  <c r="L146" i="8"/>
  <c r="K123" i="8"/>
  <c r="K124" i="8"/>
  <c r="K125" i="8"/>
  <c r="K126" i="8"/>
  <c r="K127" i="8"/>
  <c r="K128" i="8"/>
  <c r="K129" i="8"/>
  <c r="K130" i="8"/>
  <c r="H123" i="8"/>
  <c r="H124" i="8"/>
  <c r="H125" i="8"/>
  <c r="H126" i="8"/>
  <c r="H127" i="8"/>
  <c r="H128" i="8"/>
  <c r="H129" i="8"/>
  <c r="H130" i="8"/>
  <c r="E123" i="8"/>
  <c r="E124" i="8"/>
  <c r="E125" i="8"/>
  <c r="E126" i="8"/>
  <c r="E127" i="8"/>
  <c r="E128" i="8"/>
  <c r="E129" i="8"/>
  <c r="E130" i="8"/>
  <c r="B123" i="8"/>
  <c r="B124" i="8"/>
  <c r="B125" i="8"/>
  <c r="B126" i="8"/>
  <c r="B127" i="8"/>
  <c r="B128" i="8"/>
  <c r="B129" i="8"/>
  <c r="B130" i="8"/>
  <c r="K120" i="8"/>
  <c r="H120" i="8"/>
  <c r="E120" i="8"/>
  <c r="B120" i="8"/>
  <c r="L117" i="8"/>
  <c r="K94" i="8"/>
  <c r="K95" i="8"/>
  <c r="K96" i="8"/>
  <c r="K97" i="8"/>
  <c r="K98" i="8"/>
  <c r="K99" i="8"/>
  <c r="K100" i="8"/>
  <c r="K101" i="8"/>
  <c r="H94" i="8"/>
  <c r="H95" i="8"/>
  <c r="H96" i="8"/>
  <c r="H97" i="8"/>
  <c r="H98" i="8"/>
  <c r="H99" i="8"/>
  <c r="H100" i="8"/>
  <c r="H101" i="8"/>
  <c r="E94" i="8"/>
  <c r="E95" i="8"/>
  <c r="E96" i="8"/>
  <c r="E97" i="8"/>
  <c r="E98" i="8"/>
  <c r="E99" i="8"/>
  <c r="E100" i="8"/>
  <c r="E101" i="8"/>
  <c r="B94" i="8"/>
  <c r="B95" i="8"/>
  <c r="B96" i="8"/>
  <c r="B97" i="8"/>
  <c r="B98" i="8"/>
  <c r="B99" i="8"/>
  <c r="B100" i="8"/>
  <c r="B101" i="8"/>
  <c r="K91" i="8"/>
  <c r="H91" i="8"/>
  <c r="E91" i="8"/>
  <c r="B91" i="8"/>
  <c r="L88" i="8"/>
  <c r="K65" i="8"/>
  <c r="K66" i="8"/>
  <c r="K67" i="8"/>
  <c r="K68" i="8"/>
  <c r="K69" i="8"/>
  <c r="K70" i="8"/>
  <c r="K71" i="8"/>
  <c r="K72" i="8"/>
  <c r="H65" i="8"/>
  <c r="H66" i="8"/>
  <c r="H67" i="8"/>
  <c r="H68" i="8"/>
  <c r="H69" i="8"/>
  <c r="H70" i="8"/>
  <c r="H71" i="8"/>
  <c r="H72" i="8"/>
  <c r="E65" i="8"/>
  <c r="E66" i="8"/>
  <c r="E67" i="8"/>
  <c r="E68" i="8"/>
  <c r="E69" i="8"/>
  <c r="E70" i="8"/>
  <c r="E71" i="8"/>
  <c r="E72" i="8"/>
  <c r="B65" i="8"/>
  <c r="B66" i="8"/>
  <c r="B67" i="8"/>
  <c r="B68" i="8"/>
  <c r="B69" i="8"/>
  <c r="B70" i="8"/>
  <c r="B71" i="8"/>
  <c r="B72" i="8"/>
  <c r="L59" i="8"/>
  <c r="K36" i="8"/>
  <c r="K37" i="8"/>
  <c r="K38" i="8"/>
  <c r="K39" i="8"/>
  <c r="K40" i="8"/>
  <c r="K41" i="8"/>
  <c r="K42" i="8"/>
  <c r="K43" i="8"/>
  <c r="H36" i="8"/>
  <c r="H37" i="8"/>
  <c r="H38" i="8"/>
  <c r="H39" i="8"/>
  <c r="H40" i="8"/>
  <c r="H41" i="8"/>
  <c r="H42" i="8"/>
  <c r="H43" i="8"/>
  <c r="E36" i="8"/>
  <c r="E37" i="8"/>
  <c r="E38" i="8"/>
  <c r="E39" i="8"/>
  <c r="E40" i="8"/>
  <c r="E41" i="8"/>
  <c r="E42" i="8"/>
  <c r="E43" i="8"/>
  <c r="B36" i="8"/>
  <c r="B37" i="8"/>
  <c r="B38" i="8"/>
  <c r="B39" i="8"/>
  <c r="B40" i="8"/>
  <c r="B41" i="8"/>
  <c r="B42" i="8"/>
  <c r="B43" i="8"/>
  <c r="K33" i="8"/>
  <c r="H33" i="8"/>
  <c r="E33" i="8"/>
  <c r="B33" i="8"/>
  <c r="L30" i="8"/>
  <c r="L1" i="8"/>
  <c r="K7" i="8"/>
  <c r="K8" i="8"/>
  <c r="K9" i="8"/>
  <c r="K10" i="8"/>
  <c r="K11" i="8"/>
  <c r="K12" i="8"/>
  <c r="K13" i="8"/>
  <c r="K14" i="8"/>
  <c r="H7" i="8"/>
  <c r="H8" i="8"/>
  <c r="H9" i="8"/>
  <c r="H10" i="8"/>
  <c r="H11" i="8"/>
  <c r="H12" i="8"/>
  <c r="H13" i="8"/>
  <c r="H14" i="8"/>
  <c r="E7" i="8"/>
  <c r="E8" i="8"/>
  <c r="E9" i="8"/>
  <c r="E10" i="8"/>
  <c r="E11" i="8"/>
  <c r="E12" i="8"/>
  <c r="E13" i="8"/>
  <c r="E14" i="8"/>
  <c r="K4" i="8"/>
  <c r="H4" i="8"/>
  <c r="E4" i="8"/>
  <c r="B7" i="8"/>
  <c r="B8" i="8"/>
  <c r="B9" i="8"/>
  <c r="B10" i="8"/>
  <c r="B11" i="8"/>
  <c r="B12" i="8"/>
  <c r="B13" i="8"/>
  <c r="B14" i="8"/>
  <c r="B4" i="8"/>
  <c r="A146" i="8"/>
  <c r="A117" i="8"/>
  <c r="A88" i="8"/>
  <c r="A59" i="8"/>
  <c r="A30" i="8"/>
  <c r="A1" i="8"/>
  <c r="K62" i="8"/>
  <c r="H62" i="8"/>
  <c r="E62" i="8"/>
  <c r="B62" i="8"/>
  <c r="D47" i="7"/>
  <c r="D46" i="7"/>
  <c r="D45" i="7"/>
  <c r="D44" i="7"/>
  <c r="D43" i="7"/>
  <c r="D42" i="7"/>
  <c r="D36" i="7"/>
  <c r="C42" i="7"/>
  <c r="C36" i="7"/>
  <c r="C30" i="7"/>
  <c r="B44" i="7"/>
  <c r="B42" i="7"/>
  <c r="B36" i="7"/>
  <c r="D41" i="7"/>
  <c r="D40" i="7"/>
  <c r="D39" i="7"/>
  <c r="D38" i="7"/>
  <c r="D37" i="7"/>
  <c r="D30" i="7"/>
  <c r="B38" i="7"/>
  <c r="B32" i="7"/>
  <c r="B30" i="7"/>
  <c r="D35" i="7"/>
  <c r="D34" i="7"/>
  <c r="D33" i="7"/>
  <c r="D32" i="7"/>
  <c r="D31" i="7"/>
  <c r="D29" i="7"/>
  <c r="D28" i="7"/>
  <c r="D27" i="7"/>
  <c r="D26" i="7"/>
  <c r="B26" i="7"/>
  <c r="D25" i="7"/>
  <c r="D24" i="7"/>
  <c r="C24" i="7"/>
  <c r="B24" i="7"/>
  <c r="D23" i="7"/>
  <c r="D22" i="7"/>
  <c r="D21" i="7"/>
  <c r="D20" i="7"/>
  <c r="B20" i="7"/>
  <c r="D19" i="7"/>
  <c r="D18" i="7"/>
  <c r="C18" i="7"/>
  <c r="B18" i="7"/>
  <c r="D17" i="7"/>
  <c r="D16" i="7"/>
  <c r="D15" i="7"/>
  <c r="D14" i="7"/>
  <c r="B14" i="7"/>
  <c r="D13" i="7"/>
  <c r="D12" i="7"/>
  <c r="C12" i="7"/>
  <c r="B12" i="7"/>
  <c r="D11" i="7"/>
  <c r="D10" i="7"/>
  <c r="D9" i="7"/>
  <c r="D8" i="7"/>
  <c r="B8" i="7"/>
  <c r="D7" i="7"/>
  <c r="D6" i="7"/>
  <c r="C6" i="7"/>
  <c r="B6" i="7"/>
  <c r="B2" i="7"/>
  <c r="B1" i="6"/>
  <c r="J67" i="6"/>
  <c r="I67" i="6"/>
  <c r="H66" i="6"/>
  <c r="B66" i="6"/>
  <c r="B65" i="6"/>
  <c r="B62" i="6"/>
  <c r="B60" i="6"/>
  <c r="B58" i="6"/>
  <c r="B57" i="6"/>
  <c r="B56" i="6"/>
  <c r="B53" i="6"/>
  <c r="B51" i="6"/>
  <c r="B49" i="6"/>
  <c r="B48" i="6"/>
  <c r="B47" i="6"/>
  <c r="B44" i="6"/>
  <c r="B42" i="6"/>
  <c r="B40" i="6"/>
  <c r="B39" i="6"/>
  <c r="B38" i="6"/>
  <c r="B35" i="6"/>
  <c r="B33" i="6"/>
  <c r="B31" i="6"/>
  <c r="B30" i="6"/>
  <c r="B29" i="6"/>
  <c r="B20" i="6"/>
  <c r="B26" i="6"/>
  <c r="B24" i="6"/>
  <c r="B22" i="6"/>
  <c r="B13" i="6"/>
  <c r="J22" i="6"/>
  <c r="J5" i="6"/>
  <c r="J6" i="6"/>
  <c r="J7" i="6"/>
  <c r="J8" i="6"/>
  <c r="J9" i="6"/>
  <c r="J10" i="6"/>
  <c r="J11" i="6"/>
  <c r="J12" i="6"/>
  <c r="J13" i="6"/>
  <c r="J14" i="6"/>
  <c r="J15" i="6"/>
  <c r="J16" i="6"/>
  <c r="J17" i="6"/>
  <c r="J18" i="6"/>
  <c r="J19" i="6"/>
  <c r="J20" i="6"/>
  <c r="J21"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4" i="6"/>
  <c r="F5" i="6"/>
  <c r="G5" i="6"/>
  <c r="H5" i="6"/>
  <c r="I5" i="6"/>
  <c r="F6" i="6"/>
  <c r="G6" i="6"/>
  <c r="H6" i="6"/>
  <c r="I6" i="6"/>
  <c r="F7" i="6"/>
  <c r="G7" i="6"/>
  <c r="H7" i="6"/>
  <c r="I7"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F45" i="6"/>
  <c r="G45" i="6"/>
  <c r="H45" i="6"/>
  <c r="I45" i="6"/>
  <c r="F46" i="6"/>
  <c r="G46" i="6"/>
  <c r="H46" i="6"/>
  <c r="I46" i="6"/>
  <c r="F47" i="6"/>
  <c r="G47" i="6"/>
  <c r="H47" i="6"/>
  <c r="I47" i="6"/>
  <c r="F48" i="6"/>
  <c r="G48" i="6"/>
  <c r="H48" i="6"/>
  <c r="I48" i="6"/>
  <c r="F49" i="6"/>
  <c r="G49" i="6"/>
  <c r="H49" i="6"/>
  <c r="I49" i="6"/>
  <c r="F50" i="6"/>
  <c r="G50" i="6"/>
  <c r="H50" i="6"/>
  <c r="I50" i="6"/>
  <c r="F51" i="6"/>
  <c r="G51" i="6"/>
  <c r="H51" i="6"/>
  <c r="I51" i="6"/>
  <c r="F52" i="6"/>
  <c r="G52" i="6"/>
  <c r="H52" i="6"/>
  <c r="I52" i="6"/>
  <c r="F53" i="6"/>
  <c r="G53" i="6"/>
  <c r="H53" i="6"/>
  <c r="I53" i="6"/>
  <c r="F54" i="6"/>
  <c r="G54" i="6"/>
  <c r="H54" i="6"/>
  <c r="I54" i="6"/>
  <c r="F55" i="6"/>
  <c r="G55" i="6"/>
  <c r="H55" i="6"/>
  <c r="I55" i="6"/>
  <c r="F56" i="6"/>
  <c r="G56" i="6"/>
  <c r="H56" i="6"/>
  <c r="I56" i="6"/>
  <c r="F57" i="6"/>
  <c r="G57" i="6"/>
  <c r="H57" i="6"/>
  <c r="I57" i="6"/>
  <c r="F58" i="6"/>
  <c r="G58" i="6"/>
  <c r="H58" i="6"/>
  <c r="I58" i="6"/>
  <c r="F59" i="6"/>
  <c r="G59" i="6"/>
  <c r="H59" i="6"/>
  <c r="I59" i="6"/>
  <c r="F60" i="6"/>
  <c r="G60" i="6"/>
  <c r="H60" i="6"/>
  <c r="I60" i="6"/>
  <c r="F61" i="6"/>
  <c r="G61" i="6"/>
  <c r="H61" i="6"/>
  <c r="I61" i="6"/>
  <c r="F62" i="6"/>
  <c r="G62" i="6"/>
  <c r="H62" i="6"/>
  <c r="I62" i="6"/>
  <c r="F63" i="6"/>
  <c r="G63" i="6"/>
  <c r="H63" i="6"/>
  <c r="I63" i="6"/>
  <c r="F64" i="6"/>
  <c r="G64" i="6"/>
  <c r="H64" i="6"/>
  <c r="I64" i="6"/>
  <c r="F65" i="6"/>
  <c r="G65" i="6"/>
  <c r="H65" i="6"/>
  <c r="I65" i="6"/>
  <c r="F66" i="6"/>
  <c r="G66" i="6"/>
  <c r="I66" i="6"/>
  <c r="G4" i="6"/>
  <c r="H4" i="6"/>
  <c r="I4" i="6"/>
  <c r="F4"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13" i="6"/>
  <c r="E14" i="6"/>
  <c r="E15" i="6"/>
  <c r="E16" i="6"/>
  <c r="E17" i="6"/>
  <c r="E18" i="6"/>
  <c r="E19" i="6"/>
  <c r="E20" i="6"/>
  <c r="E21" i="6"/>
  <c r="E22" i="6"/>
  <c r="E23" i="6"/>
  <c r="E24" i="6"/>
  <c r="E25" i="6"/>
  <c r="E26" i="6"/>
  <c r="E27" i="6"/>
  <c r="E28" i="6"/>
  <c r="E29" i="6"/>
  <c r="E30" i="6"/>
  <c r="E5" i="6"/>
  <c r="E6" i="6"/>
  <c r="E7" i="6"/>
  <c r="E8" i="6"/>
  <c r="E9" i="6"/>
  <c r="E10" i="6"/>
  <c r="E11" i="6"/>
  <c r="E12" i="6"/>
  <c r="E4" i="6"/>
  <c r="D4" i="6"/>
  <c r="D58" i="6"/>
  <c r="D31" i="6"/>
  <c r="D40" i="6"/>
  <c r="D49" i="6"/>
  <c r="D22" i="6"/>
  <c r="D13" i="6"/>
  <c r="B4" i="6"/>
  <c r="B21" i="6"/>
  <c r="B17" i="6"/>
  <c r="B15" i="6"/>
  <c r="B12" i="6"/>
  <c r="B11" i="6"/>
  <c r="B8" i="6"/>
  <c r="B6" i="6"/>
  <c r="B2" i="5"/>
  <c r="B20" i="5"/>
  <c r="C30" i="5"/>
  <c r="C24" i="5"/>
  <c r="C18" i="5"/>
  <c r="C12" i="5"/>
  <c r="B32" i="5"/>
  <c r="B30" i="5"/>
  <c r="B26" i="5"/>
  <c r="B24" i="5"/>
  <c r="B18" i="5"/>
  <c r="B14" i="5"/>
  <c r="B12" i="5"/>
  <c r="B8" i="5"/>
  <c r="B6" i="5"/>
  <c r="C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alcChain>
</file>

<file path=xl/sharedStrings.xml><?xml version="1.0" encoding="utf-8"?>
<sst xmlns="http://schemas.openxmlformats.org/spreadsheetml/2006/main" count="578" uniqueCount="193">
  <si>
    <r>
      <t>製表日期</t>
    </r>
    <r>
      <rPr>
        <sz val="12"/>
        <rFont val="Times New Roman"/>
        <family val="1"/>
      </rPr>
      <t>:</t>
    </r>
    <phoneticPr fontId="2" type="noConversion"/>
  </si>
  <si>
    <t>日期</t>
    <phoneticPr fontId="2" type="noConversion"/>
  </si>
  <si>
    <t>星期</t>
    <phoneticPr fontId="2" type="noConversion"/>
  </si>
  <si>
    <t>主食</t>
    <phoneticPr fontId="2" type="noConversion"/>
  </si>
  <si>
    <t>主菜</t>
    <phoneticPr fontId="2" type="noConversion"/>
  </si>
  <si>
    <t>副菜</t>
    <phoneticPr fontId="2" type="noConversion"/>
  </si>
  <si>
    <t>湯</t>
    <phoneticPr fontId="2" type="noConversion"/>
  </si>
  <si>
    <t>水果</t>
    <phoneticPr fontId="2" type="noConversion"/>
  </si>
  <si>
    <t>營養分析</t>
    <phoneticPr fontId="2" type="noConversion"/>
  </si>
  <si>
    <t>月</t>
    <phoneticPr fontId="2" type="noConversion"/>
  </si>
  <si>
    <t>日</t>
    <phoneticPr fontId="2" type="noConversion"/>
  </si>
  <si>
    <t>TTTT午餐食譜設計</t>
    <phoneticPr fontId="2" type="noConversion"/>
  </si>
  <si>
    <t>092/03/14</t>
  </si>
  <si>
    <t>青菜</t>
    <phoneticPr fontId="2" type="noConversion"/>
  </si>
  <si>
    <t>TTTT午餐食譜設計</t>
    <phoneticPr fontId="2" type="noConversion"/>
  </si>
  <si>
    <t>水果</t>
    <phoneticPr fontId="2" type="noConversion"/>
  </si>
  <si>
    <t>營養分析</t>
    <phoneticPr fontId="2" type="noConversion"/>
  </si>
  <si>
    <t>月</t>
    <phoneticPr fontId="2" type="noConversion"/>
  </si>
  <si>
    <r>
      <t>製表日期</t>
    </r>
    <r>
      <rPr>
        <sz val="12"/>
        <rFont val="Times New Roman"/>
        <family val="1"/>
      </rPr>
      <t>:</t>
    </r>
    <phoneticPr fontId="2" type="noConversion"/>
  </si>
  <si>
    <t>TTTT午餐食譜設計</t>
    <phoneticPr fontId="2" type="noConversion"/>
  </si>
  <si>
    <t>月</t>
    <phoneticPr fontId="2" type="noConversion"/>
  </si>
  <si>
    <t>日</t>
    <phoneticPr fontId="2" type="noConversion"/>
  </si>
  <si>
    <r>
      <t>製表日期</t>
    </r>
    <r>
      <rPr>
        <sz val="12"/>
        <rFont val="Times New Roman"/>
        <family val="1"/>
      </rPr>
      <t>:</t>
    </r>
    <phoneticPr fontId="2" type="noConversion"/>
  </si>
  <si>
    <t>水果</t>
    <phoneticPr fontId="2" type="noConversion"/>
  </si>
  <si>
    <t>月</t>
    <phoneticPr fontId="2" type="noConversion"/>
  </si>
  <si>
    <t>副菜</t>
  </si>
  <si>
    <t>品名</t>
    <phoneticPr fontId="2" type="noConversion"/>
  </si>
  <si>
    <t>色、香、味</t>
    <phoneticPr fontId="2" type="noConversion"/>
  </si>
  <si>
    <t>滿意</t>
    <phoneticPr fontId="2" type="noConversion"/>
  </si>
  <si>
    <t>尚可</t>
    <phoneticPr fontId="2" type="noConversion"/>
  </si>
  <si>
    <t>改進</t>
    <phoneticPr fontId="2" type="noConversion"/>
  </si>
  <si>
    <t>數量</t>
    <phoneticPr fontId="2" type="noConversion"/>
  </si>
  <si>
    <t>太多</t>
    <phoneticPr fontId="2" type="noConversion"/>
  </si>
  <si>
    <t>適量</t>
    <phoneticPr fontId="2" type="noConversion"/>
  </si>
  <si>
    <t>不足</t>
    <phoneticPr fontId="2" type="noConversion"/>
  </si>
  <si>
    <t>衛生安全</t>
    <phoneticPr fontId="2" type="noConversion"/>
  </si>
  <si>
    <t>建議事項</t>
    <phoneticPr fontId="2" type="noConversion"/>
  </si>
  <si>
    <t>（　　）年（　　）班　　　級任老師：</t>
    <phoneticPr fontId="2" type="noConversion"/>
  </si>
  <si>
    <t>月</t>
    <phoneticPr fontId="2" type="noConversion"/>
  </si>
  <si>
    <t>日</t>
    <phoneticPr fontId="2" type="noConversion"/>
  </si>
  <si>
    <t>備註：此資料為全班人數之滿意程度統計（50%↑滿意；25-49% 尚可；25%↓需改進）</t>
  </si>
  <si>
    <t>本表請於下週二前送回午餐辦公室</t>
  </si>
  <si>
    <t>日期</t>
    <phoneticPr fontId="2" type="noConversion"/>
  </si>
  <si>
    <t>星期</t>
    <phoneticPr fontId="2" type="noConversion"/>
  </si>
  <si>
    <t>主食</t>
    <phoneticPr fontId="2" type="noConversion"/>
  </si>
  <si>
    <t>主菜</t>
    <phoneticPr fontId="2" type="noConversion"/>
  </si>
  <si>
    <t>副菜</t>
    <phoneticPr fontId="2" type="noConversion"/>
  </si>
  <si>
    <t>營養分析</t>
    <phoneticPr fontId="2" type="noConversion"/>
  </si>
  <si>
    <t>月</t>
    <phoneticPr fontId="2" type="noConversion"/>
  </si>
  <si>
    <t>日</t>
    <phoneticPr fontId="2" type="noConversion"/>
  </si>
  <si>
    <t>月</t>
    <phoneticPr fontId="2" type="noConversion"/>
  </si>
  <si>
    <t>日</t>
    <phoneticPr fontId="2" type="noConversion"/>
  </si>
  <si>
    <t xml:space="preserve">食譜設計小組：                   午餐秘書：                   總務主任：                 校長：          </t>
    <phoneticPr fontId="2" type="noConversion"/>
  </si>
  <si>
    <t>日期：</t>
    <phoneticPr fontId="2" type="noConversion"/>
  </si>
  <si>
    <r>
      <t>本日有無符合請領四章一</t>
    </r>
    <r>
      <rPr>
        <sz val="16"/>
        <color indexed="8"/>
        <rFont val="Calibri"/>
        <family val="2"/>
      </rPr>
      <t>Q</t>
    </r>
    <r>
      <rPr>
        <sz val="16"/>
        <color indexed="8"/>
        <rFont val="標楷體"/>
        <family val="4"/>
        <charset val="136"/>
      </rPr>
      <t>獎勵金要件：有符合</t>
    </r>
    <r>
      <rPr>
        <sz val="16"/>
        <color indexed="8"/>
        <rFont val="細明體"/>
        <family val="3"/>
        <charset val="136"/>
      </rPr>
      <t>□</t>
    </r>
    <r>
      <rPr>
        <sz val="16"/>
        <color indexed="8"/>
        <rFont val="Calibri"/>
        <family val="2"/>
      </rPr>
      <t xml:space="preserve">   ;   </t>
    </r>
    <r>
      <rPr>
        <sz val="16"/>
        <color indexed="8"/>
        <rFont val="標楷體"/>
        <family val="4"/>
        <charset val="136"/>
      </rPr>
      <t>無符合</t>
    </r>
    <r>
      <rPr>
        <sz val="16"/>
        <color indexed="8"/>
        <rFont val="細明體"/>
        <family val="3"/>
        <charset val="136"/>
      </rPr>
      <t>□</t>
    </r>
    <r>
      <rPr>
        <sz val="16"/>
        <color indexed="8"/>
        <rFont val="Calibri"/>
        <family val="2"/>
      </rPr>
      <t xml:space="preserve">   ;  </t>
    </r>
    <r>
      <rPr>
        <sz val="16"/>
        <color indexed="8"/>
        <rFont val="標楷體"/>
        <family val="4"/>
        <charset val="136"/>
      </rPr>
      <t>不請領</t>
    </r>
    <r>
      <rPr>
        <sz val="16"/>
        <color indexed="8"/>
        <rFont val="細明體"/>
        <family val="3"/>
        <charset val="136"/>
      </rPr>
      <t>□</t>
    </r>
    <phoneticPr fontId="2" type="noConversion"/>
  </si>
  <si>
    <t>食譜</t>
  </si>
  <si>
    <t>主菜</t>
  </si>
  <si>
    <t>蔬菜</t>
  </si>
  <si>
    <t>湯</t>
  </si>
  <si>
    <t>食材驗收資訊(四章一Q主要食材請擺放第一列)</t>
  </si>
  <si>
    <t>食材</t>
  </si>
  <si>
    <t>重量</t>
  </si>
  <si>
    <t>驗收</t>
  </si>
  <si>
    <t>食材</t>
    <phoneticPr fontId="2" type="noConversion"/>
  </si>
  <si>
    <t>名稱</t>
  </si>
  <si>
    <t>(公斤)</t>
  </si>
  <si>
    <t>符合</t>
  </si>
  <si>
    <t>備註</t>
  </si>
  <si>
    <t>標章黏貼處</t>
  </si>
  <si>
    <t>供應商或學校核章：</t>
  </si>
  <si>
    <t>佳隆</t>
    <phoneticPr fontId="2" type="noConversion"/>
  </si>
  <si>
    <t>驗收人員核章：</t>
  </si>
  <si>
    <t>機關首長：</t>
  </si>
  <si>
    <t>備註：供應商每日應先填報四章一Q 每日食材驗收表食材驗收資訊及標章黏貼且核章後給學校驗收人核對</t>
    <phoneticPr fontId="2" type="noConversion"/>
  </si>
  <si>
    <t>驗收</t>
    <phoneticPr fontId="2" type="noConversion"/>
  </si>
  <si>
    <t>佳隆</t>
  </si>
  <si>
    <t>嘉義縣東石鄉龍崗國小 107學年度第2學期第2週午餐食譜設計</t>
    <phoneticPr fontId="2" type="noConversion"/>
  </si>
  <si>
    <t>108/01/23</t>
    <phoneticPr fontId="2" type="noConversion"/>
  </si>
  <si>
    <t>佳隆農畜實業有限公司 電話：05-5863766 傳真：05-5875918</t>
  </si>
  <si>
    <t>材料用量</t>
  </si>
  <si>
    <t>白米飯</t>
  </si>
  <si>
    <t>星期一</t>
    <phoneticPr fontId="2" type="noConversion"/>
  </si>
  <si>
    <t>雙滷雞</t>
  </si>
  <si>
    <t>醣類：</t>
    <phoneticPr fontId="2" type="noConversion"/>
  </si>
  <si>
    <t>脂肪：</t>
    <phoneticPr fontId="2" type="noConversion"/>
  </si>
  <si>
    <t>蛋白質：</t>
    <phoneticPr fontId="2" type="noConversion"/>
  </si>
  <si>
    <t>熱量：</t>
    <phoneticPr fontId="2" type="noConversion"/>
  </si>
  <si>
    <t>雞腿丁CAS 　　　　6Kg</t>
  </si>
  <si>
    <t>海帶結 　　　　0.8Kg</t>
  </si>
  <si>
    <t>油腐丁 　　　　0.5Kg</t>
  </si>
  <si>
    <t>薑片 　　　　　0.1Kg</t>
  </si>
  <si>
    <t>雪裡紅炒肉燥</t>
  </si>
  <si>
    <t>雪裡紅碎 　　　　3Kg</t>
  </si>
  <si>
    <t>豆干丁 　　　　1.5Kg</t>
  </si>
  <si>
    <t>粗絞肉*溫 　　　0.5Kg</t>
  </si>
  <si>
    <t>餐數</t>
    <phoneticPr fontId="2" type="noConversion"/>
  </si>
  <si>
    <t>清燙美生菜</t>
  </si>
  <si>
    <t>結球萵苣(美生菜切) 6.5Kg</t>
  </si>
  <si>
    <t>薑絲 　　　　　0.1Kg</t>
  </si>
  <si>
    <t>金茸三絲湯</t>
  </si>
  <si>
    <t>榨菜絲 　　　　　2Kg</t>
  </si>
  <si>
    <t>金針菇 　　　　　1Kg</t>
  </si>
  <si>
    <t>豬大骨*溫 　　　0.3Kg</t>
  </si>
  <si>
    <t>餐數</t>
    <phoneticPr fontId="2" type="noConversion"/>
  </si>
  <si>
    <t>蔥燒豬柳</t>
  </si>
  <si>
    <t>豬柳*溫 　　　　4.5Kg</t>
  </si>
  <si>
    <t>洋蔥片 　　　　　2Kg</t>
  </si>
  <si>
    <t>紅蘿蔔絲 　　　　1Kg</t>
  </si>
  <si>
    <t>星期二</t>
    <phoneticPr fontId="2" type="noConversion"/>
  </si>
  <si>
    <t>香滷花枝捲</t>
  </si>
  <si>
    <t>醣類：</t>
    <phoneticPr fontId="2" type="noConversion"/>
  </si>
  <si>
    <t>花枝捲 　　　　　82個</t>
  </si>
  <si>
    <t>炒高麗菜</t>
  </si>
  <si>
    <t>高麗菜(切片) 　6.5Kg</t>
  </si>
  <si>
    <t>蘿蔔湯</t>
  </si>
  <si>
    <t>白蘿蔔中丁 　　　3Kg</t>
  </si>
  <si>
    <t>豬大骨*溫 　　　0.5Kg</t>
  </si>
  <si>
    <t>脂肪：</t>
    <phoneticPr fontId="2" type="noConversion"/>
  </si>
  <si>
    <t>葡萄(三粒)</t>
  </si>
  <si>
    <t>麵食(麵代購)</t>
  </si>
  <si>
    <t>星期三</t>
    <phoneticPr fontId="2" type="noConversion"/>
  </si>
  <si>
    <t>什錦烏龍湯麵</t>
  </si>
  <si>
    <t>高麗菜(切) 　　　3Kg</t>
  </si>
  <si>
    <t>肉絲*溫 　　　　　2Kg</t>
  </si>
  <si>
    <t>玉米粒 　　　　　1Kg</t>
  </si>
  <si>
    <t>黑輪片 　　　　　1Kg</t>
  </si>
  <si>
    <t>芝麻包</t>
  </si>
  <si>
    <t>芝麻包(30欣) 　　82個</t>
  </si>
  <si>
    <t>烏龍麵(代) 　　　13Kg</t>
  </si>
  <si>
    <t>豆瓣鮮魚</t>
  </si>
  <si>
    <t>水鯊魚片 　　　　82片</t>
  </si>
  <si>
    <t>星期四</t>
    <phoneticPr fontId="2" type="noConversion"/>
  </si>
  <si>
    <t>蔥燒冬瓜</t>
  </si>
  <si>
    <t>冬瓜中丁 　　　　7Kg</t>
  </si>
  <si>
    <t>紅蘿蔔片 　　　0.5Kg</t>
  </si>
  <si>
    <t>青蔥珠 　　　　0.1Kg</t>
  </si>
  <si>
    <t>炒油菜</t>
  </si>
  <si>
    <t>油菜(切) 　　　　6Kg</t>
  </si>
  <si>
    <t>酸菜肉絲湯</t>
  </si>
  <si>
    <t>酸菜仁*細 　　　　2Kg</t>
  </si>
  <si>
    <t>肉絲*溫 　　　　0.5Kg</t>
  </si>
  <si>
    <t>醣類：</t>
    <phoneticPr fontId="2" type="noConversion"/>
  </si>
  <si>
    <t>蕃茄(三粒)</t>
  </si>
  <si>
    <t>湖南豆腐</t>
  </si>
  <si>
    <t>三色豆 　　　　　1Kg</t>
  </si>
  <si>
    <t>豆腐中丁*7K 　　　1板</t>
  </si>
  <si>
    <t>豆豉 　　　　　0.2Kg</t>
  </si>
  <si>
    <t>紅蘿蔔炒蛋</t>
  </si>
  <si>
    <t>紅蘿蔔絲 　　　　4Kg</t>
  </si>
  <si>
    <t>蛋 　　　　　　　3Kg</t>
  </si>
  <si>
    <t>炒小白菜</t>
  </si>
  <si>
    <t>小白菜(切) 　　　6Kg</t>
  </si>
  <si>
    <t>星期五</t>
    <phoneticPr fontId="2" type="noConversion"/>
  </si>
  <si>
    <t>紅茶粉圓</t>
  </si>
  <si>
    <t>熱量：</t>
    <phoneticPr fontId="2" type="noConversion"/>
  </si>
  <si>
    <t>粉圓 　　　　　2.5Kg</t>
  </si>
  <si>
    <t>紅茶茶包 　　　　2包</t>
  </si>
  <si>
    <t>無骨香雞排</t>
  </si>
  <si>
    <t>無骨香雞排(60) 　82片</t>
  </si>
  <si>
    <t>茄汁芙蓉蛋</t>
  </si>
  <si>
    <t>蕃茄切片 　　　　4Kg</t>
  </si>
  <si>
    <t>豆腐(1K) 　　　　3Kg</t>
  </si>
  <si>
    <t>蛋 　　　　　　0.5Kg</t>
  </si>
  <si>
    <t>星期六</t>
    <phoneticPr fontId="2" type="noConversion"/>
  </si>
  <si>
    <t>高麗菜(切片) 　　6Kg</t>
  </si>
  <si>
    <t>韓式海芽湯</t>
  </si>
  <si>
    <t>熱量：</t>
    <phoneticPr fontId="2" type="noConversion"/>
  </si>
  <si>
    <t>黃豆芽 　　　　　2Kg</t>
  </si>
  <si>
    <t>海帶芽(乾) 　　0.1Kg</t>
  </si>
  <si>
    <t>87.6 g</t>
    <phoneticPr fontId="2" type="noConversion"/>
  </si>
  <si>
    <t>20.8 g</t>
    <phoneticPr fontId="2" type="noConversion"/>
  </si>
  <si>
    <t>21.6 g</t>
    <phoneticPr fontId="2" type="noConversion"/>
  </si>
  <si>
    <t>613大卡</t>
    <phoneticPr fontId="2" type="noConversion"/>
  </si>
  <si>
    <t>92.6 g</t>
    <phoneticPr fontId="2" type="noConversion"/>
  </si>
  <si>
    <t>29.7 g</t>
    <phoneticPr fontId="2" type="noConversion"/>
  </si>
  <si>
    <t>31.5 g</t>
    <phoneticPr fontId="2" type="noConversion"/>
  </si>
  <si>
    <t>763大卡</t>
    <phoneticPr fontId="2" type="noConversion"/>
  </si>
  <si>
    <t>139.2 g</t>
    <phoneticPr fontId="2" type="noConversion"/>
  </si>
  <si>
    <t>24.5 g</t>
    <phoneticPr fontId="2" type="noConversion"/>
  </si>
  <si>
    <t>27.3 g</t>
    <phoneticPr fontId="2" type="noConversion"/>
  </si>
  <si>
    <t>895大卡</t>
    <phoneticPr fontId="2" type="noConversion"/>
  </si>
  <si>
    <t>92.7 g</t>
    <phoneticPr fontId="2" type="noConversion"/>
  </si>
  <si>
    <t>26.9 g</t>
    <phoneticPr fontId="2" type="noConversion"/>
  </si>
  <si>
    <t>34.9 g</t>
    <phoneticPr fontId="2" type="noConversion"/>
  </si>
  <si>
    <t>756大卡</t>
    <phoneticPr fontId="2" type="noConversion"/>
  </si>
  <si>
    <t>100.7 g</t>
    <phoneticPr fontId="2" type="noConversion"/>
  </si>
  <si>
    <t>27.0 g</t>
    <phoneticPr fontId="2" type="noConversion"/>
  </si>
  <si>
    <t>26.0 g</t>
    <phoneticPr fontId="2" type="noConversion"/>
  </si>
  <si>
    <t>86.8 g</t>
    <phoneticPr fontId="2" type="noConversion"/>
  </si>
  <si>
    <t>31.9 g</t>
    <phoneticPr fontId="2" type="noConversion"/>
  </si>
  <si>
    <t>27.2 g</t>
    <phoneticPr fontId="2" type="noConversion"/>
  </si>
  <si>
    <t>737大卡</t>
    <phoneticPr fontId="2" type="noConversion"/>
  </si>
  <si>
    <t>龍崗小</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</si>
</sst>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2"/>
      <name val="新細明體"/>
      <family val="1"/>
      <charset val="136"/>
    </font>
    <font>
      <sz val="12"/>
      <name val="標楷體"/>
      <family val="4"/>
      <charset val="136"/>
    </font>
    <font>
      <sz val="9"/>
      <name val="新細明體"/>
      <family val="1"/>
      <charset val="136"/>
    </font>
    <font>
      <sz val="24"/>
      <name val="標楷體"/>
      <family val="4"/>
      <charset val="136"/>
    </font>
    <font>
      <sz val="12"/>
      <name val="Times New Roman"/>
      <family val="1"/>
    </font>
    <font>
      <sz val="16"/>
      <name val="標楷體"/>
      <family val="4"/>
      <charset val="136"/>
    </font>
    <font>
      <sz val="14"/>
      <name val="標楷體"/>
      <family val="4"/>
      <charset val="136"/>
    </font>
    <font>
      <sz val="16"/>
      <name val="@標楷體"/>
      <family val="4"/>
      <charset val="136"/>
    </font>
    <font>
      <sz val="12"/>
      <name val="細明體"/>
      <family val="3"/>
      <charset val="136"/>
    </font>
    <font>
      <sz val="16"/>
      <name val="新細明體"/>
      <family val="1"/>
      <charset val="136"/>
    </font>
    <font>
      <sz val="14"/>
      <name val="Times New Roman"/>
      <family val="1"/>
    </font>
    <font>
      <sz val="14"/>
      <name val="細明體"/>
      <family val="3"/>
      <charset val="136"/>
    </font>
    <font>
      <sz val="12"/>
      <name val="新細明體"/>
      <family val="1"/>
      <charset val="136"/>
    </font>
    <font>
      <sz val="16"/>
      <color indexed="8"/>
      <name val="標楷體"/>
      <family val="4"/>
      <charset val="136"/>
    </font>
    <font>
      <sz val="16"/>
      <color indexed="8"/>
      <name val="Calibri"/>
      <family val="2"/>
    </font>
    <font>
      <sz val="16"/>
      <color indexed="8"/>
      <name val="細明體"/>
      <family val="3"/>
      <charset val="136"/>
    </font>
    <font>
      <sz val="12"/>
      <color indexed="8"/>
      <name val="標楷體"/>
      <family val="4"/>
      <charset val="136"/>
    </font>
    <font>
      <sz val="12"/>
      <color indexed="8"/>
      <name val="新細明體"/>
      <family val="1"/>
      <charset val="136"/>
    </font>
    <font>
      <sz val="12"/>
      <color indexed="9"/>
      <name val="新細明體"/>
      <family val="1"/>
      <charset val="136"/>
    </font>
    <font>
      <sz val="12"/>
      <color theme="1"/>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b/>
      <sz val="20"/>
      <name val="細明體"/>
      <family val="3"/>
      <charset val="136"/>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0">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2" fillId="0" borderId="0">
      <alignment vertical="center"/>
    </xf>
    <xf numFmtId="0" fontId="19" fillId="0" borderId="0">
      <alignment vertical="center"/>
    </xf>
    <xf numFmtId="0" fontId="17" fillId="0" borderId="0">
      <alignment vertical="center"/>
    </xf>
    <xf numFmtId="0" fontId="17" fillId="0" borderId="0">
      <alignment vertical="center"/>
    </xf>
    <xf numFmtId="0" fontId="12" fillId="0" borderId="0">
      <alignment vertical="center"/>
    </xf>
    <xf numFmtId="0" fontId="12" fillId="0" borderId="0">
      <alignment vertical="center"/>
    </xf>
    <xf numFmtId="0" fontId="20" fillId="16" borderId="0" applyNumberFormat="0" applyBorder="0" applyAlignment="0" applyProtection="0">
      <alignment vertical="center"/>
    </xf>
    <xf numFmtId="0" fontId="21" fillId="0" borderId="45"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17" borderId="46" applyNumberFormat="0" applyAlignment="0" applyProtection="0">
      <alignment vertical="center"/>
    </xf>
    <xf numFmtId="0" fontId="24" fillId="0" borderId="47" applyNumberFormat="0" applyFill="0" applyAlignment="0" applyProtection="0">
      <alignment vertical="center"/>
    </xf>
    <xf numFmtId="0" fontId="12" fillId="18" borderId="48" applyNumberFormat="0" applyFont="0" applyAlignment="0" applyProtection="0">
      <alignment vertical="center"/>
    </xf>
    <xf numFmtId="0" fontId="25" fillId="0" borderId="0" applyNumberFormat="0" applyFill="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26" fillId="0" borderId="49" applyNumberFormat="0" applyFill="0" applyAlignment="0" applyProtection="0">
      <alignment vertical="center"/>
    </xf>
    <xf numFmtId="0" fontId="27" fillId="0" borderId="50" applyNumberFormat="0" applyFill="0" applyAlignment="0" applyProtection="0">
      <alignment vertical="center"/>
    </xf>
    <xf numFmtId="0" fontId="28" fillId="0" borderId="51"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7" borderId="46" applyNumberFormat="0" applyAlignment="0" applyProtection="0">
      <alignment vertical="center"/>
    </xf>
    <xf numFmtId="0" fontId="31" fillId="17" borderId="52" applyNumberFormat="0" applyAlignment="0" applyProtection="0">
      <alignment vertical="center"/>
    </xf>
    <xf numFmtId="0" fontId="32" fillId="23" borderId="53" applyNumberFormat="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4" fillId="0" borderId="0" applyNumberFormat="0" applyFill="0" applyBorder="0" applyAlignment="0" applyProtection="0">
      <alignment vertical="center"/>
    </xf>
  </cellStyleXfs>
  <cellXfs count="155">
    <xf numFmtId="0" fontId="0" fillId="0" borderId="0" xfId="0"/>
    <xf numFmtId="0" fontId="1" fillId="0" borderId="0" xfId="0" applyFont="1" applyBorder="1"/>
    <xf numFmtId="14" fontId="3" fillId="0" borderId="0" xfId="0" applyNumberFormat="1" applyFont="1" applyBorder="1" applyAlignment="1">
      <alignment horizontal="center" shrinkToFit="1"/>
    </xf>
    <xf numFmtId="0" fontId="5" fillId="0" borderId="0" xfId="0" applyFont="1"/>
    <xf numFmtId="0" fontId="5" fillId="0" borderId="1" xfId="0" applyFont="1" applyBorder="1" applyAlignment="1">
      <alignment vertical="center" textRotation="255"/>
    </xf>
    <xf numFmtId="0" fontId="5" fillId="0" borderId="2" xfId="0" applyFont="1" applyBorder="1" applyAlignment="1">
      <alignment vertical="center" textRotation="255"/>
    </xf>
    <xf numFmtId="0" fontId="5" fillId="0"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xf numFmtId="0" fontId="6" fillId="0" borderId="4" xfId="0" applyFont="1" applyBorder="1" applyAlignment="1">
      <alignment horizontal="center" vertical="center" shrinkToFit="1"/>
    </xf>
    <xf numFmtId="0" fontId="1" fillId="0" borderId="5" xfId="0" applyFont="1" applyBorder="1"/>
    <xf numFmtId="0" fontId="1" fillId="0" borderId="6" xfId="0" applyFont="1" applyBorder="1" applyAlignment="1">
      <alignment horizontal="center"/>
    </xf>
    <xf numFmtId="0" fontId="4" fillId="0" borderId="5" xfId="0" applyFont="1" applyBorder="1" applyAlignment="1">
      <alignment horizontal="right"/>
    </xf>
    <xf numFmtId="0" fontId="1"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1" fillId="0" borderId="10" xfId="0" applyFont="1" applyBorder="1" applyAlignment="1">
      <alignment horizontal="right"/>
    </xf>
    <xf numFmtId="0" fontId="6" fillId="0" borderId="11" xfId="0" applyFont="1" applyBorder="1" applyAlignment="1">
      <alignment horizontal="center" vertical="center" shrinkToFit="1"/>
    </xf>
    <xf numFmtId="0" fontId="1" fillId="0" borderId="12" xfId="0" applyFont="1" applyBorder="1"/>
    <xf numFmtId="0" fontId="1" fillId="0" borderId="0" xfId="0" applyFont="1"/>
    <xf numFmtId="0" fontId="1" fillId="0" borderId="13" xfId="0" applyFont="1" applyBorder="1"/>
    <xf numFmtId="0" fontId="1" fillId="0" borderId="14" xfId="0" applyFont="1" applyBorder="1" applyAlignment="1">
      <alignment horizontal="right"/>
    </xf>
    <xf numFmtId="0" fontId="1" fillId="0" borderId="0" xfId="0" applyFont="1" applyBorder="1" applyAlignment="1">
      <alignment horizontal="center" shrinkToFit="1"/>
    </xf>
    <xf numFmtId="0" fontId="1" fillId="0" borderId="0"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vertical="center" shrinkToFit="1"/>
    </xf>
    <xf numFmtId="0" fontId="1" fillId="0" borderId="17" xfId="0" applyFont="1" applyBorder="1" applyAlignment="1">
      <alignment horizontal="right" vertical="center" shrinkToFit="1"/>
    </xf>
    <xf numFmtId="0" fontId="5" fillId="0" borderId="18" xfId="0" applyFont="1" applyBorder="1" applyAlignment="1">
      <alignment vertical="center" textRotation="255"/>
    </xf>
    <xf numFmtId="0" fontId="5" fillId="0" borderId="18" xfId="0" applyFont="1" applyFill="1" applyBorder="1" applyAlignment="1">
      <alignment horizontal="center" vertical="center"/>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xf>
    <xf numFmtId="0" fontId="1" fillId="0" borderId="21" xfId="0" applyFont="1" applyBorder="1" applyAlignment="1">
      <alignment horizontal="left"/>
    </xf>
    <xf numFmtId="0" fontId="8" fillId="0" borderId="19" xfId="0" applyFont="1" applyBorder="1" applyAlignment="1">
      <alignment horizontal="left" vertical="center" shrinkToFit="1"/>
    </xf>
    <xf numFmtId="0" fontId="1" fillId="0" borderId="22" xfId="0" applyFont="1" applyBorder="1" applyAlignment="1">
      <alignment horizontal="right" vertical="center" shrinkToFit="1"/>
    </xf>
    <xf numFmtId="0" fontId="1" fillId="0" borderId="15" xfId="0" applyFont="1" applyBorder="1"/>
    <xf numFmtId="0" fontId="1" fillId="0" borderId="7" xfId="0" applyFont="1" applyBorder="1" applyAlignment="1">
      <alignment horizontal="right" vertical="center" shrinkToFit="1"/>
    </xf>
    <xf numFmtId="0" fontId="1" fillId="0" borderId="12" xfId="0" applyFont="1" applyBorder="1" applyAlignment="1">
      <alignment horizontal="right"/>
    </xf>
    <xf numFmtId="0" fontId="4" fillId="0" borderId="4" xfId="0" applyFont="1" applyBorder="1" applyAlignment="1">
      <alignment horizontal="left" vertical="center" shrinkToFit="1"/>
    </xf>
    <xf numFmtId="0" fontId="4" fillId="0" borderId="11" xfId="0" applyFont="1" applyBorder="1" applyAlignment="1">
      <alignment horizontal="left" vertical="center" shrinkToFit="1"/>
    </xf>
    <xf numFmtId="0" fontId="0" fillId="0" borderId="11" xfId="0" applyBorder="1"/>
    <xf numFmtId="0" fontId="0" fillId="0" borderId="23" xfId="0" applyBorder="1" applyAlignment="1">
      <alignment horizontal="center"/>
    </xf>
    <xf numFmtId="0" fontId="0" fillId="0" borderId="23" xfId="0" applyBorder="1"/>
    <xf numFmtId="0" fontId="0" fillId="0" borderId="19" xfId="0" applyBorder="1"/>
    <xf numFmtId="0" fontId="0" fillId="0" borderId="4" xfId="0" applyBorder="1"/>
    <xf numFmtId="0" fontId="0" fillId="0" borderId="19" xfId="0" applyBorder="1" applyAlignment="1">
      <alignment horizontal="center"/>
    </xf>
    <xf numFmtId="0" fontId="0" fillId="0" borderId="20" xfId="0" applyBorder="1"/>
    <xf numFmtId="0" fontId="0" fillId="0" borderId="24" xfId="0" applyBorder="1"/>
    <xf numFmtId="0" fontId="0" fillId="0" borderId="25" xfId="0" applyBorder="1" applyAlignment="1">
      <alignment horizontal="center"/>
    </xf>
    <xf numFmtId="0" fontId="0" fillId="0" borderId="2" xfId="0" applyBorder="1"/>
    <xf numFmtId="0" fontId="0" fillId="0" borderId="11" xfId="0" applyBorder="1" applyAlignment="1">
      <alignment horizontal="center"/>
    </xf>
    <xf numFmtId="0" fontId="1" fillId="0" borderId="7" xfId="0" applyFont="1" applyBorder="1" applyAlignment="1">
      <alignment horizontal="center" vertical="center" shrinkToFit="1"/>
    </xf>
    <xf numFmtId="0" fontId="6" fillId="0" borderId="6" xfId="0" applyFont="1" applyBorder="1" applyAlignment="1">
      <alignment horizontal="center"/>
    </xf>
    <xf numFmtId="0" fontId="6" fillId="0" borderId="1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1"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32"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6" xfId="0" applyFont="1" applyBorder="1" applyAlignment="1">
      <alignment horizontal="center" vertical="center" shrinkToFit="1"/>
    </xf>
    <xf numFmtId="0" fontId="6" fillId="0" borderId="5" xfId="0" applyFont="1" applyBorder="1" applyAlignment="1">
      <alignment horizontal="right" vertical="center" shrinkToFit="1"/>
    </xf>
    <xf numFmtId="0" fontId="6" fillId="0" borderId="12" xfId="0" applyFont="1" applyBorder="1" applyAlignment="1">
      <alignment vertical="center" shrinkToFit="1"/>
    </xf>
    <xf numFmtId="0" fontId="6" fillId="0" borderId="5" xfId="0" applyFont="1" applyBorder="1" applyAlignment="1">
      <alignment vertical="center" shrinkToFit="1"/>
    </xf>
    <xf numFmtId="0" fontId="6" fillId="0" borderId="14" xfId="0" applyFont="1" applyBorder="1" applyAlignment="1">
      <alignment vertical="center" shrinkToFit="1"/>
    </xf>
    <xf numFmtId="14" fontId="3" fillId="0" borderId="0" xfId="0" applyNumberFormat="1" applyFont="1" applyBorder="1" applyAlignment="1">
      <alignment horizontal="right" shrinkToFit="1"/>
    </xf>
    <xf numFmtId="0" fontId="1" fillId="0" borderId="0" xfId="0" applyFont="1" applyAlignment="1">
      <alignment horizontal="right"/>
    </xf>
    <xf numFmtId="0" fontId="1" fillId="0" borderId="7" xfId="0" applyFont="1" applyBorder="1" applyAlignment="1">
      <alignment horizontal="center"/>
    </xf>
    <xf numFmtId="0" fontId="1" fillId="0" borderId="17" xfId="0" applyFont="1" applyBorder="1" applyAlignment="1">
      <alignment horizontal="center" vertical="center" shrinkToFit="1"/>
    </xf>
    <xf numFmtId="0" fontId="6" fillId="0" borderId="4" xfId="0" applyFont="1" applyBorder="1" applyAlignment="1">
      <alignment horizontal="center" vertical="center"/>
    </xf>
    <xf numFmtId="0" fontId="4" fillId="0" borderId="19" xfId="0" applyFont="1" applyBorder="1" applyAlignment="1">
      <alignment horizontal="left" vertical="center"/>
    </xf>
    <xf numFmtId="0" fontId="8" fillId="0" borderId="19" xfId="0" applyFont="1" applyBorder="1" applyAlignment="1">
      <alignment horizontal="left" vertical="center"/>
    </xf>
    <xf numFmtId="0" fontId="6" fillId="0" borderId="11" xfId="0" applyFont="1" applyBorder="1" applyAlignment="1">
      <alignment horizontal="center" vertical="center"/>
    </xf>
    <xf numFmtId="0" fontId="4" fillId="0" borderId="20" xfId="0" applyFont="1" applyBorder="1" applyAlignment="1">
      <alignment horizontal="left" vertical="center"/>
    </xf>
    <xf numFmtId="0" fontId="0" fillId="0" borderId="0" xfId="0" applyBorder="1"/>
    <xf numFmtId="0" fontId="0" fillId="0" borderId="0" xfId="0" applyBorder="1" applyAlignment="1">
      <alignment horizontal="center" vertical="top" textRotation="255"/>
    </xf>
    <xf numFmtId="0" fontId="0" fillId="0" borderId="0" xfId="0" applyBorder="1" applyAlignment="1">
      <alignment horizontal="center"/>
    </xf>
    <xf numFmtId="0" fontId="0" fillId="0" borderId="28" xfId="0" applyBorder="1" applyAlignment="1">
      <alignment horizontal="center"/>
    </xf>
    <xf numFmtId="0" fontId="0" fillId="0" borderId="13" xfId="0" applyBorder="1"/>
    <xf numFmtId="0" fontId="5" fillId="0" borderId="4" xfId="0" applyFont="1" applyBorder="1" applyAlignment="1">
      <alignment horizontal="center" vertical="center" shrinkToFit="1"/>
    </xf>
    <xf numFmtId="0" fontId="5" fillId="0" borderId="11" xfId="0" applyFont="1" applyBorder="1" applyAlignment="1">
      <alignment horizontal="center" vertical="center" shrinkToFit="1"/>
    </xf>
    <xf numFmtId="0" fontId="10" fillId="0" borderId="19" xfId="0" applyFont="1" applyBorder="1" applyAlignment="1">
      <alignment horizontal="left" vertical="center" shrinkToFit="1"/>
    </xf>
    <xf numFmtId="0" fontId="11" fillId="0" borderId="19" xfId="0" applyFont="1" applyBorder="1" applyAlignment="1">
      <alignment horizontal="left" vertical="center" shrinkToFit="1"/>
    </xf>
    <xf numFmtId="0" fontId="10" fillId="0" borderId="20" xfId="0" applyFont="1" applyBorder="1" applyAlignment="1">
      <alignment horizontal="left" vertical="center" shrinkToFit="1"/>
    </xf>
    <xf numFmtId="0" fontId="13" fillId="0" borderId="0" xfId="0" applyFont="1" applyBorder="1" applyAlignment="1"/>
    <xf numFmtId="0" fontId="16" fillId="0" borderId="40" xfId="0" applyFont="1" applyBorder="1" applyAlignment="1">
      <alignment horizontal="center" vertical="top" wrapText="1"/>
    </xf>
    <xf numFmtId="0" fontId="16" fillId="0" borderId="42" xfId="0" applyFont="1" applyBorder="1" applyAlignment="1">
      <alignment horizontal="center" vertical="top" wrapText="1"/>
    </xf>
    <xf numFmtId="0" fontId="16" fillId="0" borderId="42" xfId="0" applyFont="1" applyBorder="1" applyAlignment="1">
      <alignment horizontal="center" vertical="top" wrapText="1"/>
    </xf>
    <xf numFmtId="0" fontId="1" fillId="0" borderId="0" xfId="0" applyFont="1" applyBorder="1" applyAlignment="1">
      <alignment horizontal="right" shrinkToFit="1"/>
    </xf>
    <xf numFmtId="0" fontId="1" fillId="0" borderId="34" xfId="0" applyFont="1" applyBorder="1" applyAlignment="1">
      <alignment horizontal="right" shrinkToFit="1"/>
    </xf>
    <xf numFmtId="0" fontId="7" fillId="0" borderId="23" xfId="0" applyFont="1" applyBorder="1" applyAlignment="1">
      <alignment horizontal="right" vertical="top" textRotation="180" shrinkToFit="1"/>
    </xf>
    <xf numFmtId="0" fontId="7" fillId="0" borderId="19" xfId="0" applyFont="1" applyBorder="1" applyAlignment="1">
      <alignment horizontal="right" vertical="top" textRotation="180" shrinkToFit="1"/>
    </xf>
    <xf numFmtId="0" fontId="7" fillId="0" borderId="4" xfId="0" applyFont="1" applyBorder="1" applyAlignment="1">
      <alignment horizontal="right" vertical="top" textRotation="180" shrinkToFit="1"/>
    </xf>
    <xf numFmtId="0" fontId="7" fillId="0" borderId="20" xfId="0" applyFont="1" applyBorder="1" applyAlignment="1">
      <alignment horizontal="right" vertical="top" textRotation="180" shrinkToFit="1"/>
    </xf>
    <xf numFmtId="0" fontId="3" fillId="0" borderId="0" xfId="0" applyFont="1" applyBorder="1" applyAlignment="1">
      <alignment horizontal="center" shrinkToFit="1"/>
    </xf>
    <xf numFmtId="0" fontId="7" fillId="0" borderId="23" xfId="0" applyFont="1" applyBorder="1" applyAlignment="1">
      <alignment horizontal="center" vertical="center" textRotation="180" shrinkToFit="1"/>
    </xf>
    <xf numFmtId="0" fontId="7" fillId="0" borderId="19" xfId="0" applyFont="1" applyBorder="1" applyAlignment="1">
      <alignment horizontal="center" vertical="center" textRotation="180" shrinkToFit="1"/>
    </xf>
    <xf numFmtId="0" fontId="7" fillId="0" borderId="4" xfId="0" applyFont="1" applyBorder="1" applyAlignment="1">
      <alignment horizontal="center" vertical="center" textRotation="180" shrinkToFit="1"/>
    </xf>
    <xf numFmtId="0" fontId="5" fillId="0" borderId="6"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7" fillId="0" borderId="23" xfId="0" applyFont="1" applyBorder="1" applyAlignment="1">
      <alignment horizontal="center" vertical="top" textRotation="180" shrinkToFit="1"/>
    </xf>
    <xf numFmtId="0" fontId="7" fillId="0" borderId="19" xfId="0" applyFont="1" applyBorder="1" applyAlignment="1">
      <alignment horizontal="center" vertical="top" textRotation="180" shrinkToFit="1"/>
    </xf>
    <xf numFmtId="0" fontId="7" fillId="0" borderId="4" xfId="0" applyFont="1" applyBorder="1" applyAlignment="1">
      <alignment horizontal="center" vertical="top" textRotation="180" shrinkToFit="1"/>
    </xf>
    <xf numFmtId="0" fontId="1" fillId="0" borderId="0" xfId="0" applyFont="1" applyBorder="1" applyAlignment="1">
      <alignment horizontal="left"/>
    </xf>
    <xf numFmtId="0" fontId="7" fillId="0" borderId="20" xfId="0" applyFont="1" applyBorder="1" applyAlignment="1">
      <alignment horizontal="center" vertical="top" textRotation="180" shrinkToFit="1"/>
    </xf>
    <xf numFmtId="0" fontId="16" fillId="0" borderId="36" xfId="0" applyFont="1" applyBorder="1" applyAlignment="1">
      <alignment horizontal="center" vertical="top" wrapText="1"/>
    </xf>
    <xf numFmtId="0" fontId="16" fillId="0" borderId="38" xfId="0" applyFont="1" applyBorder="1" applyAlignment="1">
      <alignment horizontal="center" vertical="top" wrapText="1"/>
    </xf>
    <xf numFmtId="0" fontId="16" fillId="0" borderId="35" xfId="0" applyFont="1" applyBorder="1" applyAlignment="1">
      <alignment horizontal="center" vertical="top" wrapText="1"/>
    </xf>
    <xf numFmtId="0" fontId="16" fillId="0" borderId="41" xfId="0" applyFont="1" applyBorder="1" applyAlignment="1">
      <alignment horizontal="center" vertical="top" wrapText="1"/>
    </xf>
    <xf numFmtId="0" fontId="16" fillId="0" borderId="39" xfId="0" applyFont="1" applyBorder="1" applyAlignment="1">
      <alignment horizontal="center" vertical="top" wrapText="1"/>
    </xf>
    <xf numFmtId="0" fontId="16" fillId="0" borderId="43" xfId="0" applyFont="1" applyBorder="1" applyAlignment="1">
      <alignment horizontal="center" vertical="top" wrapText="1"/>
    </xf>
    <xf numFmtId="0" fontId="16" fillId="0" borderId="34" xfId="0" applyFont="1" applyBorder="1" applyAlignment="1">
      <alignment horizontal="center" vertical="top" wrapText="1"/>
    </xf>
    <xf numFmtId="0" fontId="16" fillId="0" borderId="44" xfId="0" applyFont="1" applyBorder="1" applyAlignment="1">
      <alignment horizontal="center" vertical="top" wrapText="1"/>
    </xf>
    <xf numFmtId="0" fontId="16" fillId="0" borderId="22" xfId="0" applyFont="1" applyBorder="1" applyAlignment="1">
      <alignment horizontal="center" vertical="top" wrapText="1"/>
    </xf>
    <xf numFmtId="0" fontId="16" fillId="0" borderId="0" xfId="0" applyFont="1" applyBorder="1" applyAlignment="1">
      <alignment horizontal="center" vertical="top" wrapText="1"/>
    </xf>
    <xf numFmtId="0" fontId="16" fillId="0" borderId="40" xfId="0" applyFont="1" applyBorder="1" applyAlignment="1">
      <alignment horizontal="center" vertical="top" wrapText="1"/>
    </xf>
    <xf numFmtId="0" fontId="16" fillId="0" borderId="0" xfId="0" applyFont="1" applyAlignment="1">
      <alignment horizontal="center" vertical="top" wrapText="1"/>
    </xf>
    <xf numFmtId="0" fontId="16" fillId="0" borderId="17" xfId="0" applyFont="1" applyBorder="1" applyAlignment="1">
      <alignment horizontal="center" vertical="top" wrapText="1"/>
    </xf>
    <xf numFmtId="0" fontId="16" fillId="0" borderId="21" xfId="0" applyFont="1" applyBorder="1" applyAlignment="1">
      <alignment horizontal="center" vertical="top" wrapText="1"/>
    </xf>
    <xf numFmtId="0" fontId="16" fillId="0" borderId="42" xfId="0" applyFont="1" applyBorder="1" applyAlignment="1">
      <alignment horizontal="center" vertical="top" wrapText="1"/>
    </xf>
    <xf numFmtId="0" fontId="0" fillId="0" borderId="0" xfId="0" applyAlignment="1">
      <alignment horizontal="left" vertical="center" wrapText="1"/>
    </xf>
    <xf numFmtId="0" fontId="16" fillId="0" borderId="37" xfId="0" applyFont="1" applyBorder="1" applyAlignment="1">
      <alignment horizontal="center" vertical="top" wrapText="1"/>
    </xf>
    <xf numFmtId="0" fontId="13" fillId="0" borderId="0" xfId="0" applyFont="1" applyBorder="1" applyAlignment="1">
      <alignment horizontal="center"/>
    </xf>
    <xf numFmtId="0" fontId="13" fillId="0" borderId="21" xfId="0" applyFont="1" applyBorder="1" applyAlignment="1">
      <alignment horizontal="center" vertical="center"/>
    </xf>
    <xf numFmtId="0" fontId="7" fillId="0" borderId="28" xfId="0" applyFont="1" applyBorder="1" applyAlignment="1">
      <alignment horizontal="center" vertical="top" textRotation="180" shrinkToFit="1"/>
    </xf>
    <xf numFmtId="0" fontId="7" fillId="0" borderId="29" xfId="0" applyFont="1" applyBorder="1" applyAlignment="1">
      <alignment horizontal="center" vertical="top" textRotation="180" shrinkToFit="1"/>
    </xf>
    <xf numFmtId="0" fontId="7" fillId="0" borderId="32" xfId="0" applyFont="1" applyBorder="1" applyAlignment="1">
      <alignment horizontal="center" vertical="top" textRotation="180" shrinkToFit="1"/>
    </xf>
    <xf numFmtId="0" fontId="6" fillId="0" borderId="6"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0" fillId="0" borderId="11" xfId="0"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top" textRotation="255"/>
    </xf>
    <xf numFmtId="0" fontId="0" fillId="0" borderId="19" xfId="0" applyBorder="1" applyAlignment="1">
      <alignment horizontal="center" vertical="top" textRotation="255"/>
    </xf>
    <xf numFmtId="0" fontId="0" fillId="0" borderId="20" xfId="0" applyBorder="1" applyAlignment="1">
      <alignment horizontal="center" vertical="top" textRotation="255"/>
    </xf>
    <xf numFmtId="0" fontId="0" fillId="0" borderId="2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23" xfId="0" applyBorder="1" applyAlignment="1">
      <alignment horizontal="center" vertical="top" textRotation="255"/>
    </xf>
    <xf numFmtId="0" fontId="0" fillId="0" borderId="4" xfId="0" applyBorder="1" applyAlignment="1">
      <alignment horizontal="center" vertical="top" textRotation="255"/>
    </xf>
    <xf numFmtId="0" fontId="0" fillId="0" borderId="11" xfId="0" applyBorder="1" applyAlignment="1">
      <alignment horizontal="center" vertical="top" textRotation="255"/>
    </xf>
    <xf numFmtId="0" fontId="0" fillId="0" borderId="24" xfId="0" applyBorder="1" applyAlignment="1">
      <alignment horizontal="center" vertical="top" textRotation="255"/>
    </xf>
    <xf numFmtId="0" fontId="0" fillId="0" borderId="2" xfId="0" applyBorder="1" applyAlignment="1">
      <alignment horizontal="center" vertical="top" textRotation="255"/>
    </xf>
    <xf numFmtId="0" fontId="35" fillId="0" borderId="19" xfId="0" applyFont="1" applyBorder="1" applyAlignment="1">
      <alignment horizontal="center" vertical="center" shrinkToFit="1"/>
    </xf>
  </cellXfs>
  <cellStyles count="50">
    <cellStyle name="20% - 輔色1 2" xfId="1"/>
    <cellStyle name="20% - 輔色2 2" xfId="2"/>
    <cellStyle name="20% - 輔色3 2" xfId="3"/>
    <cellStyle name="20% - 輔色4 2" xfId="4"/>
    <cellStyle name="20% - 輔色5 2" xfId="5"/>
    <cellStyle name="20% - 輔色6 2" xfId="6"/>
    <cellStyle name="40% - 輔色1 2" xfId="7"/>
    <cellStyle name="40% - 輔色2 2" xfId="8"/>
    <cellStyle name="40% - 輔色3 2" xfId="9"/>
    <cellStyle name="40% - 輔色4 2" xfId="10"/>
    <cellStyle name="40% - 輔色5 2" xfId="11"/>
    <cellStyle name="40% - 輔色6 2" xfId="12"/>
    <cellStyle name="60% - 輔色1 2" xfId="13"/>
    <cellStyle name="60% - 輔色2 2" xfId="14"/>
    <cellStyle name="60% - 輔色3 2" xfId="15"/>
    <cellStyle name="60% - 輔色4 2" xfId="16"/>
    <cellStyle name="60% - 輔色5 2" xfId="17"/>
    <cellStyle name="60% - 輔色6 2" xfId="18"/>
    <cellStyle name="一般" xfId="0" builtinId="0"/>
    <cellStyle name="一般 2" xfId="19"/>
    <cellStyle name="一般 2 2" xfId="20"/>
    <cellStyle name="一般 2 2 2" xfId="21"/>
    <cellStyle name="一般 2 2_4民生國中-1051219葷" xfId="22"/>
    <cellStyle name="一般 3" xfId="23"/>
    <cellStyle name="一般 5" xfId="24"/>
    <cellStyle name="中等 2" xfId="25"/>
    <cellStyle name="合計 2" xfId="26"/>
    <cellStyle name="好 2" xfId="27"/>
    <cellStyle name="好_4民生國中-1051219葷" xfId="28"/>
    <cellStyle name="計算方式 2" xfId="29"/>
    <cellStyle name="連結的儲存格 2" xfId="30"/>
    <cellStyle name="備註 2" xfId="31"/>
    <cellStyle name="說明文字 2" xfId="32"/>
    <cellStyle name="輔色1 2" xfId="33"/>
    <cellStyle name="輔色2 2" xfId="34"/>
    <cellStyle name="輔色3 2" xfId="35"/>
    <cellStyle name="輔色4 2" xfId="36"/>
    <cellStyle name="輔色5 2" xfId="37"/>
    <cellStyle name="輔色6 2" xfId="38"/>
    <cellStyle name="標題 1 2" xfId="39"/>
    <cellStyle name="標題 2 2" xfId="40"/>
    <cellStyle name="標題 3 2" xfId="41"/>
    <cellStyle name="標題 4 2" xfId="42"/>
    <cellStyle name="標題 5" xfId="43"/>
    <cellStyle name="輸入 2" xfId="44"/>
    <cellStyle name="輸出 2" xfId="45"/>
    <cellStyle name="檢查儲存格 2" xfId="46"/>
    <cellStyle name="壞 2" xfId="47"/>
    <cellStyle name="壞_4民生國中-1051219葷" xfId="48"/>
    <cellStyle name="警告文字 2" xfId="49"/>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151;&#39178;&#21320;&#39184;&#35373;&#35336;&#34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三菜"/>
      <sheetName val="意見表"/>
      <sheetName val="雲林公版"/>
      <sheetName val="嘉義公版"/>
      <sheetName val="南投公版"/>
      <sheetName val="菜單成本"/>
      <sheetName val="四章一Q驗收表 (2)"/>
      <sheetName val="三菜( 橫式)"/>
      <sheetName val="個人量表"/>
    </sheetNames>
    <sheetDataSet>
      <sheetData sheetId="0">
        <row r="1">
          <cell r="B1">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9"/>
  <sheetViews>
    <sheetView topLeftCell="A46" workbookViewId="0">
      <selection activeCell="B44" sqref="B44:B46"/>
    </sheetView>
  </sheetViews>
  <sheetFormatPr defaultColWidth="9" defaultRowHeight="16.2" x14ac:dyDescent="0.3"/>
  <cols>
    <col min="1" max="1" width="0.77734375" style="20" customWidth="1"/>
    <col min="2" max="2" width="4.88671875" style="20" customWidth="1"/>
    <col min="3" max="3" width="4.6640625" style="20" hidden="1" customWidth="1"/>
    <col min="4" max="4" width="5.109375" style="20" customWidth="1"/>
    <col min="5" max="8" width="20.44140625" style="20" customWidth="1"/>
    <col min="9" max="9" width="5.21875" style="20" customWidth="1"/>
    <col min="10" max="10" width="10.6640625" style="20" customWidth="1"/>
    <col min="11" max="16384" width="9" style="20"/>
  </cols>
  <sheetData>
    <row r="1" spans="2:10" s="1" customFormat="1" ht="33" x14ac:dyDescent="0.6">
      <c r="B1" s="101" t="s">
        <v>14</v>
      </c>
      <c r="C1" s="101"/>
      <c r="D1" s="101"/>
      <c r="E1" s="101"/>
      <c r="F1" s="101"/>
      <c r="G1" s="101"/>
      <c r="H1" s="101"/>
      <c r="I1" s="101"/>
      <c r="J1" s="101"/>
    </row>
    <row r="2" spans="2:10" s="1" customFormat="1" ht="18.75" customHeight="1" thickBot="1" x14ac:dyDescent="0.35">
      <c r="B2" s="32"/>
      <c r="C2" s="33"/>
      <c r="D2" s="23"/>
      <c r="E2" s="23"/>
      <c r="F2" s="23"/>
      <c r="G2" s="23"/>
      <c r="J2" s="24"/>
    </row>
    <row r="3" spans="2:10" s="3" customFormat="1" ht="45.6" x14ac:dyDescent="0.4">
      <c r="B3" s="4" t="s">
        <v>1</v>
      </c>
      <c r="C3" s="28" t="s">
        <v>2</v>
      </c>
      <c r="D3" s="5" t="s">
        <v>3</v>
      </c>
      <c r="E3" s="6" t="s">
        <v>4</v>
      </c>
      <c r="F3" s="6" t="s">
        <v>5</v>
      </c>
      <c r="G3" s="6" t="s">
        <v>5</v>
      </c>
      <c r="H3" s="29" t="s">
        <v>6</v>
      </c>
      <c r="I3" s="5" t="s">
        <v>15</v>
      </c>
      <c r="J3" s="7" t="s">
        <v>16</v>
      </c>
    </row>
    <row r="4" spans="2:10" s="8" customFormat="1" ht="19.5" customHeight="1" x14ac:dyDescent="0.4">
      <c r="B4" s="11"/>
      <c r="C4" s="102"/>
      <c r="D4" s="98"/>
      <c r="E4" s="76"/>
      <c r="F4" s="76"/>
      <c r="G4" s="76"/>
      <c r="H4" s="76"/>
      <c r="I4" s="98"/>
      <c r="J4" s="10"/>
    </row>
    <row r="5" spans="2:10" s="8" customFormat="1" ht="19.5" customHeight="1" x14ac:dyDescent="0.4">
      <c r="B5" s="11" t="s">
        <v>17</v>
      </c>
      <c r="C5" s="103"/>
      <c r="D5" s="98"/>
      <c r="E5" s="77"/>
      <c r="F5" s="77"/>
      <c r="G5" s="77"/>
      <c r="H5" s="77"/>
      <c r="I5" s="98"/>
      <c r="J5" s="12"/>
    </row>
    <row r="6" spans="2:10" s="8" customFormat="1" ht="19.5" customHeight="1" x14ac:dyDescent="0.4">
      <c r="B6" s="11"/>
      <c r="C6" s="103"/>
      <c r="D6" s="98"/>
      <c r="E6" s="77"/>
      <c r="F6" s="77"/>
      <c r="G6" s="77"/>
      <c r="H6" s="77"/>
      <c r="I6" s="98"/>
      <c r="J6" s="10"/>
    </row>
    <row r="7" spans="2:10" s="8" customFormat="1" ht="19.5" customHeight="1" x14ac:dyDescent="0.4">
      <c r="B7" s="11" t="s">
        <v>10</v>
      </c>
      <c r="C7" s="103"/>
      <c r="D7" s="98"/>
      <c r="E7" s="78"/>
      <c r="F7" s="77"/>
      <c r="G7" s="77"/>
      <c r="H7" s="77"/>
      <c r="I7" s="98"/>
      <c r="J7" s="13"/>
    </row>
    <row r="8" spans="2:10" s="8" customFormat="1" ht="19.5" customHeight="1" x14ac:dyDescent="0.4">
      <c r="B8" s="105"/>
      <c r="C8" s="103"/>
      <c r="D8" s="98"/>
      <c r="E8" s="77"/>
      <c r="F8" s="77"/>
      <c r="G8" s="77"/>
      <c r="H8" s="77"/>
      <c r="I8" s="98"/>
      <c r="J8" s="10"/>
    </row>
    <row r="9" spans="2:10" s="8" customFormat="1" ht="19.5" customHeight="1" x14ac:dyDescent="0.4">
      <c r="B9" s="105"/>
      <c r="C9" s="104"/>
      <c r="D9" s="98"/>
      <c r="E9" s="77"/>
      <c r="F9" s="77"/>
      <c r="G9" s="77"/>
      <c r="H9" s="77"/>
      <c r="I9" s="98"/>
      <c r="J9" s="13"/>
    </row>
    <row r="10" spans="2:10" s="8" customFormat="1" ht="19.8" x14ac:dyDescent="0.4">
      <c r="B10" s="106"/>
      <c r="C10" s="15"/>
      <c r="D10" s="98"/>
      <c r="E10" s="77"/>
      <c r="F10" s="77"/>
      <c r="G10" s="77"/>
      <c r="H10" s="77"/>
      <c r="I10" s="98"/>
      <c r="J10" s="10"/>
    </row>
    <row r="11" spans="2:10" s="8" customFormat="1" ht="19.8" x14ac:dyDescent="0.4">
      <c r="B11" s="14"/>
      <c r="C11" s="25"/>
      <c r="D11" s="98"/>
      <c r="E11" s="77"/>
      <c r="F11" s="77"/>
      <c r="G11" s="77"/>
      <c r="H11" s="77"/>
      <c r="I11" s="98"/>
      <c r="J11" s="13"/>
    </row>
    <row r="12" spans="2:10" s="8" customFormat="1" ht="19.8" x14ac:dyDescent="0.4">
      <c r="B12" s="26"/>
      <c r="C12" s="16"/>
      <c r="D12" s="99"/>
      <c r="E12" s="77"/>
      <c r="F12" s="77"/>
      <c r="G12" s="77"/>
      <c r="H12" s="77"/>
      <c r="I12" s="99"/>
      <c r="J12" s="17"/>
    </row>
    <row r="13" spans="2:10" s="8" customFormat="1" ht="19.8" x14ac:dyDescent="0.4">
      <c r="B13" s="11"/>
      <c r="C13" s="102"/>
      <c r="D13" s="97"/>
      <c r="E13" s="79"/>
      <c r="F13" s="79"/>
      <c r="G13" s="79"/>
      <c r="H13" s="79"/>
      <c r="I13" s="97"/>
      <c r="J13" s="19"/>
    </row>
    <row r="14" spans="2:10" s="8" customFormat="1" ht="19.8" x14ac:dyDescent="0.4">
      <c r="B14" s="11" t="s">
        <v>9</v>
      </c>
      <c r="C14" s="103"/>
      <c r="D14" s="98"/>
      <c r="E14" s="77"/>
      <c r="F14" s="77"/>
      <c r="G14" s="77"/>
      <c r="H14" s="77"/>
      <c r="I14" s="98"/>
      <c r="J14" s="13"/>
    </row>
    <row r="15" spans="2:10" s="8" customFormat="1" ht="19.8" x14ac:dyDescent="0.4">
      <c r="B15" s="11"/>
      <c r="C15" s="103"/>
      <c r="D15" s="98"/>
      <c r="E15" s="77"/>
      <c r="F15" s="77"/>
      <c r="G15" s="77"/>
      <c r="H15" s="77"/>
      <c r="I15" s="98"/>
      <c r="J15" s="10"/>
    </row>
    <row r="16" spans="2:10" s="8" customFormat="1" ht="19.8" x14ac:dyDescent="0.4">
      <c r="B16" s="11" t="s">
        <v>10</v>
      </c>
      <c r="C16" s="103"/>
      <c r="D16" s="98"/>
      <c r="E16" s="77"/>
      <c r="F16" s="77"/>
      <c r="G16" s="77"/>
      <c r="H16" s="77"/>
      <c r="I16" s="98"/>
      <c r="J16" s="13"/>
    </row>
    <row r="17" spans="2:10" s="8" customFormat="1" ht="19.8" x14ac:dyDescent="0.4">
      <c r="B17" s="105"/>
      <c r="C17" s="103"/>
      <c r="D17" s="98"/>
      <c r="E17" s="77"/>
      <c r="F17" s="77"/>
      <c r="G17" s="77"/>
      <c r="H17" s="77"/>
      <c r="I17" s="98"/>
      <c r="J17" s="10"/>
    </row>
    <row r="18" spans="2:10" s="8" customFormat="1" ht="19.8" x14ac:dyDescent="0.4">
      <c r="B18" s="105"/>
      <c r="C18" s="104"/>
      <c r="D18" s="98"/>
      <c r="E18" s="77"/>
      <c r="F18" s="77"/>
      <c r="G18" s="77"/>
      <c r="H18" s="77"/>
      <c r="I18" s="98"/>
      <c r="J18" s="13"/>
    </row>
    <row r="19" spans="2:10" s="8" customFormat="1" ht="19.8" x14ac:dyDescent="0.4">
      <c r="B19" s="106"/>
      <c r="C19" s="15"/>
      <c r="D19" s="98"/>
      <c r="E19" s="77"/>
      <c r="F19" s="77"/>
      <c r="G19" s="77"/>
      <c r="H19" s="77"/>
      <c r="I19" s="98"/>
      <c r="J19" s="10"/>
    </row>
    <row r="20" spans="2:10" s="8" customFormat="1" ht="19.8" x14ac:dyDescent="0.4">
      <c r="B20" s="14"/>
      <c r="C20" s="25"/>
      <c r="D20" s="98"/>
      <c r="E20" s="77"/>
      <c r="F20" s="77"/>
      <c r="G20" s="77"/>
      <c r="H20" s="77"/>
      <c r="I20" s="98"/>
      <c r="J20" s="13"/>
    </row>
    <row r="21" spans="2:10" s="8" customFormat="1" ht="19.8" x14ac:dyDescent="0.4">
      <c r="B21" s="26"/>
      <c r="C21" s="16"/>
      <c r="D21" s="99"/>
      <c r="E21" s="77"/>
      <c r="F21" s="77"/>
      <c r="G21" s="77"/>
      <c r="H21" s="77"/>
      <c r="I21" s="99"/>
      <c r="J21" s="17"/>
    </row>
    <row r="22" spans="2:10" s="8" customFormat="1" ht="19.8" x14ac:dyDescent="0.4">
      <c r="B22" s="11"/>
      <c r="C22" s="102"/>
      <c r="D22" s="97"/>
      <c r="E22" s="79"/>
      <c r="F22" s="79"/>
      <c r="G22" s="79"/>
      <c r="H22" s="79"/>
      <c r="I22" s="97"/>
      <c r="J22" s="19"/>
    </row>
    <row r="23" spans="2:10" s="8" customFormat="1" ht="19.8" x14ac:dyDescent="0.4">
      <c r="B23" s="11" t="s">
        <v>9</v>
      </c>
      <c r="C23" s="103"/>
      <c r="D23" s="98"/>
      <c r="E23" s="77"/>
      <c r="F23" s="77"/>
      <c r="G23" s="77"/>
      <c r="H23" s="77"/>
      <c r="I23" s="98"/>
      <c r="J23" s="13"/>
    </row>
    <row r="24" spans="2:10" s="8" customFormat="1" ht="19.8" x14ac:dyDescent="0.4">
      <c r="B24" s="11"/>
      <c r="C24" s="103"/>
      <c r="D24" s="98"/>
      <c r="E24" s="77"/>
      <c r="F24" s="77"/>
      <c r="G24" s="77"/>
      <c r="H24" s="77"/>
      <c r="I24" s="98"/>
      <c r="J24" s="10"/>
    </row>
    <row r="25" spans="2:10" s="8" customFormat="1" ht="19.8" x14ac:dyDescent="0.4">
      <c r="B25" s="11" t="s">
        <v>10</v>
      </c>
      <c r="C25" s="103"/>
      <c r="D25" s="98"/>
      <c r="E25" s="77"/>
      <c r="F25" s="77"/>
      <c r="G25" s="77"/>
      <c r="H25" s="77"/>
      <c r="I25" s="98"/>
      <c r="J25" s="13"/>
    </row>
    <row r="26" spans="2:10" s="8" customFormat="1" ht="19.8" x14ac:dyDescent="0.4">
      <c r="B26" s="105"/>
      <c r="C26" s="103"/>
      <c r="D26" s="98"/>
      <c r="E26" s="77"/>
      <c r="F26" s="77"/>
      <c r="G26" s="77"/>
      <c r="H26" s="77"/>
      <c r="I26" s="98"/>
      <c r="J26" s="10"/>
    </row>
    <row r="27" spans="2:10" s="8" customFormat="1" ht="19.8" x14ac:dyDescent="0.4">
      <c r="B27" s="105"/>
      <c r="C27" s="104"/>
      <c r="D27" s="98"/>
      <c r="E27" s="77"/>
      <c r="F27" s="77"/>
      <c r="G27" s="77"/>
      <c r="H27" s="77"/>
      <c r="I27" s="98"/>
      <c r="J27" s="13"/>
    </row>
    <row r="28" spans="2:10" s="8" customFormat="1" ht="19.8" x14ac:dyDescent="0.4">
      <c r="B28" s="106"/>
      <c r="C28" s="15"/>
      <c r="D28" s="98"/>
      <c r="E28" s="77"/>
      <c r="F28" s="77"/>
      <c r="G28" s="77"/>
      <c r="H28" s="77"/>
      <c r="I28" s="98"/>
      <c r="J28" s="10"/>
    </row>
    <row r="29" spans="2:10" s="8" customFormat="1" ht="19.8" x14ac:dyDescent="0.4">
      <c r="B29" s="14"/>
      <c r="C29" s="25"/>
      <c r="D29" s="98"/>
      <c r="E29" s="77"/>
      <c r="F29" s="77"/>
      <c r="G29" s="77"/>
      <c r="H29" s="77"/>
      <c r="I29" s="98"/>
      <c r="J29" s="13"/>
    </row>
    <row r="30" spans="2:10" s="8" customFormat="1" ht="19.8" x14ac:dyDescent="0.4">
      <c r="B30" s="26"/>
      <c r="C30" s="16"/>
      <c r="D30" s="99"/>
      <c r="E30" s="77"/>
      <c r="F30" s="77"/>
      <c r="G30" s="77"/>
      <c r="H30" s="77"/>
      <c r="I30" s="99"/>
      <c r="J30" s="17"/>
    </row>
    <row r="31" spans="2:10" s="8" customFormat="1" ht="19.8" x14ac:dyDescent="0.4">
      <c r="B31" s="11"/>
      <c r="C31" s="102"/>
      <c r="D31" s="97"/>
      <c r="E31" s="79"/>
      <c r="F31" s="79"/>
      <c r="G31" s="79"/>
      <c r="H31" s="79"/>
      <c r="I31" s="97"/>
      <c r="J31" s="19"/>
    </row>
    <row r="32" spans="2:10" x14ac:dyDescent="0.3">
      <c r="B32" s="11" t="s">
        <v>9</v>
      </c>
      <c r="C32" s="103"/>
      <c r="D32" s="98"/>
      <c r="E32" s="77"/>
      <c r="F32" s="77"/>
      <c r="G32" s="77"/>
      <c r="H32" s="77"/>
      <c r="I32" s="98"/>
      <c r="J32" s="13"/>
    </row>
    <row r="33" spans="2:10" x14ac:dyDescent="0.3">
      <c r="B33" s="11"/>
      <c r="C33" s="103"/>
      <c r="D33" s="98"/>
      <c r="E33" s="77"/>
      <c r="F33" s="77"/>
      <c r="G33" s="77"/>
      <c r="H33" s="77"/>
      <c r="I33" s="98"/>
      <c r="J33" s="10"/>
    </row>
    <row r="34" spans="2:10" x14ac:dyDescent="0.3">
      <c r="B34" s="11" t="s">
        <v>10</v>
      </c>
      <c r="C34" s="103"/>
      <c r="D34" s="98"/>
      <c r="E34" s="77"/>
      <c r="F34" s="77"/>
      <c r="G34" s="77"/>
      <c r="H34" s="77"/>
      <c r="I34" s="98"/>
      <c r="J34" s="13"/>
    </row>
    <row r="35" spans="2:10" x14ac:dyDescent="0.3">
      <c r="B35" s="105"/>
      <c r="C35" s="103"/>
      <c r="D35" s="98"/>
      <c r="E35" s="77"/>
      <c r="F35" s="77"/>
      <c r="G35" s="77"/>
      <c r="H35" s="77"/>
      <c r="I35" s="98"/>
      <c r="J35" s="10"/>
    </row>
    <row r="36" spans="2:10" x14ac:dyDescent="0.3">
      <c r="B36" s="105"/>
      <c r="C36" s="104"/>
      <c r="D36" s="98"/>
      <c r="E36" s="77"/>
      <c r="F36" s="77"/>
      <c r="G36" s="77"/>
      <c r="H36" s="77"/>
      <c r="I36" s="98"/>
      <c r="J36" s="13"/>
    </row>
    <row r="37" spans="2:10" x14ac:dyDescent="0.3">
      <c r="B37" s="106"/>
      <c r="C37" s="15"/>
      <c r="D37" s="98"/>
      <c r="E37" s="77"/>
      <c r="F37" s="77"/>
      <c r="G37" s="77"/>
      <c r="H37" s="77"/>
      <c r="I37" s="98"/>
      <c r="J37" s="10"/>
    </row>
    <row r="38" spans="2:10" x14ac:dyDescent="0.3">
      <c r="B38" s="14"/>
      <c r="C38" s="25"/>
      <c r="D38" s="98"/>
      <c r="E38" s="77"/>
      <c r="F38" s="77"/>
      <c r="G38" s="77"/>
      <c r="H38" s="77"/>
      <c r="I38" s="98"/>
      <c r="J38" s="13"/>
    </row>
    <row r="39" spans="2:10" x14ac:dyDescent="0.3">
      <c r="B39" s="26"/>
      <c r="C39" s="16"/>
      <c r="D39" s="99"/>
      <c r="E39" s="77"/>
      <c r="F39" s="77"/>
      <c r="G39" s="77"/>
      <c r="H39" s="77"/>
      <c r="I39" s="99"/>
      <c r="J39" s="17"/>
    </row>
    <row r="40" spans="2:10" ht="19.8" x14ac:dyDescent="0.3">
      <c r="B40" s="11"/>
      <c r="C40" s="102"/>
      <c r="D40" s="97"/>
      <c r="E40" s="79"/>
      <c r="F40" s="79"/>
      <c r="G40" s="79"/>
      <c r="H40" s="79"/>
      <c r="I40" s="97"/>
      <c r="J40" s="19"/>
    </row>
    <row r="41" spans="2:10" x14ac:dyDescent="0.3">
      <c r="B41" s="11" t="s">
        <v>9</v>
      </c>
      <c r="C41" s="103"/>
      <c r="D41" s="98"/>
      <c r="E41" s="77"/>
      <c r="F41" s="77"/>
      <c r="G41" s="77"/>
      <c r="H41" s="77"/>
      <c r="I41" s="98"/>
      <c r="J41" s="13"/>
    </row>
    <row r="42" spans="2:10" x14ac:dyDescent="0.3">
      <c r="B42" s="11"/>
      <c r="C42" s="103"/>
      <c r="D42" s="98"/>
      <c r="E42" s="77"/>
      <c r="F42" s="77"/>
      <c r="G42" s="77"/>
      <c r="H42" s="77"/>
      <c r="I42" s="98"/>
      <c r="J42" s="10"/>
    </row>
    <row r="43" spans="2:10" x14ac:dyDescent="0.3">
      <c r="B43" s="11" t="s">
        <v>10</v>
      </c>
      <c r="C43" s="103"/>
      <c r="D43" s="98"/>
      <c r="E43" s="77"/>
      <c r="F43" s="77"/>
      <c r="G43" s="77"/>
      <c r="H43" s="77"/>
      <c r="I43" s="98"/>
      <c r="J43" s="13"/>
    </row>
    <row r="44" spans="2:10" x14ac:dyDescent="0.3">
      <c r="B44" s="105"/>
      <c r="C44" s="103"/>
      <c r="D44" s="98"/>
      <c r="E44" s="77"/>
      <c r="F44" s="77"/>
      <c r="G44" s="77"/>
      <c r="H44" s="77"/>
      <c r="I44" s="98"/>
      <c r="J44" s="10"/>
    </row>
    <row r="45" spans="2:10" x14ac:dyDescent="0.3">
      <c r="B45" s="105"/>
      <c r="C45" s="104"/>
      <c r="D45" s="98"/>
      <c r="E45" s="77"/>
      <c r="F45" s="77"/>
      <c r="G45" s="77"/>
      <c r="H45" s="77"/>
      <c r="I45" s="98"/>
      <c r="J45" s="13"/>
    </row>
    <row r="46" spans="2:10" x14ac:dyDescent="0.3">
      <c r="B46" s="106"/>
      <c r="C46" s="15"/>
      <c r="D46" s="98"/>
      <c r="E46" s="77"/>
      <c r="F46" s="77"/>
      <c r="G46" s="77"/>
      <c r="H46" s="77"/>
      <c r="I46" s="98"/>
      <c r="J46" s="10"/>
    </row>
    <row r="47" spans="2:10" x14ac:dyDescent="0.3">
      <c r="B47" s="14"/>
      <c r="C47" s="25"/>
      <c r="D47" s="98"/>
      <c r="E47" s="77"/>
      <c r="F47" s="77"/>
      <c r="G47" s="77"/>
      <c r="H47" s="77"/>
      <c r="I47" s="98"/>
      <c r="J47" s="13"/>
    </row>
    <row r="48" spans="2:10" ht="16.8" thickBot="1" x14ac:dyDescent="0.35">
      <c r="B48" s="27"/>
      <c r="C48" s="21"/>
      <c r="D48" s="100"/>
      <c r="E48" s="80"/>
      <c r="F48" s="80"/>
      <c r="G48" s="80"/>
      <c r="H48" s="80"/>
      <c r="I48" s="100"/>
      <c r="J48" s="22"/>
    </row>
    <row r="49" spans="2:10" ht="21.75" customHeight="1" x14ac:dyDescent="0.6">
      <c r="B49" s="1"/>
      <c r="C49" s="1"/>
      <c r="D49" s="1"/>
      <c r="E49" s="1"/>
      <c r="F49" s="1"/>
      <c r="G49" s="1"/>
      <c r="H49" s="95" t="s">
        <v>18</v>
      </c>
      <c r="I49" s="96"/>
      <c r="J49" s="2" t="s">
        <v>12</v>
      </c>
    </row>
  </sheetData>
  <mergeCells count="22">
    <mergeCell ref="C31:C36"/>
    <mergeCell ref="C40:C45"/>
    <mergeCell ref="B8:B10"/>
    <mergeCell ref="B17:B19"/>
    <mergeCell ref="B35:B37"/>
    <mergeCell ref="B44:B46"/>
    <mergeCell ref="B1:J1"/>
    <mergeCell ref="C4:C9"/>
    <mergeCell ref="C13:C18"/>
    <mergeCell ref="C22:C27"/>
    <mergeCell ref="D4:D12"/>
    <mergeCell ref="I4:I12"/>
    <mergeCell ref="D13:D21"/>
    <mergeCell ref="I13:I21"/>
    <mergeCell ref="B26:B28"/>
    <mergeCell ref="H49:I49"/>
    <mergeCell ref="D22:D30"/>
    <mergeCell ref="I22:I30"/>
    <mergeCell ref="D31:D39"/>
    <mergeCell ref="I31:I39"/>
    <mergeCell ref="D40:D48"/>
    <mergeCell ref="I40:I48"/>
  </mergeCells>
  <phoneticPr fontId="2" type="noConversion"/>
  <printOptions horizontalCentered="1"/>
  <pageMargins left="0.59055118110236227" right="0.59055118110236227" top="0.51181102362204722" bottom="0.51181102362204722" header="0.47244094488188981" footer="0.47244094488188981"/>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K49"/>
  <sheetViews>
    <sheetView topLeftCell="A28" zoomScale="75" workbookViewId="0">
      <selection activeCell="B2" sqref="B2"/>
    </sheetView>
  </sheetViews>
  <sheetFormatPr defaultColWidth="9" defaultRowHeight="16.2" x14ac:dyDescent="0.3"/>
  <cols>
    <col min="1" max="1" width="0.77734375" style="20" customWidth="1"/>
    <col min="2" max="2" width="4.88671875" style="20" customWidth="1"/>
    <col min="3" max="3" width="4.6640625" style="20" hidden="1" customWidth="1"/>
    <col min="4" max="4" width="5.109375" style="20" customWidth="1"/>
    <col min="5" max="9" width="20.44140625" style="20" customWidth="1"/>
    <col min="10" max="10" width="5.21875" style="20" customWidth="1"/>
    <col min="11" max="11" width="10.6640625" style="20" customWidth="1"/>
    <col min="12" max="16384" width="9" style="20"/>
  </cols>
  <sheetData>
    <row r="1" spans="2:11" s="1" customFormat="1" ht="33" x14ac:dyDescent="0.6">
      <c r="B1" s="101" t="s">
        <v>11</v>
      </c>
      <c r="C1" s="101"/>
      <c r="D1" s="101"/>
      <c r="E1" s="101"/>
      <c r="F1" s="101"/>
      <c r="G1" s="101"/>
      <c r="H1" s="101"/>
      <c r="I1" s="101"/>
      <c r="J1" s="101"/>
      <c r="K1" s="101"/>
    </row>
    <row r="2" spans="2:11" s="1" customFormat="1" ht="18.75" customHeight="1" thickBot="1" x14ac:dyDescent="0.35">
      <c r="B2" s="32"/>
      <c r="C2" s="33"/>
      <c r="D2" s="23"/>
      <c r="E2" s="23"/>
      <c r="F2" s="23"/>
      <c r="G2" s="23"/>
      <c r="H2" s="23"/>
      <c r="K2" s="24"/>
    </row>
    <row r="3" spans="2:11" s="3" customFormat="1" ht="45.6" x14ac:dyDescent="0.4">
      <c r="B3" s="4" t="s">
        <v>1</v>
      </c>
      <c r="C3" s="28" t="s">
        <v>2</v>
      </c>
      <c r="D3" s="5" t="s">
        <v>3</v>
      </c>
      <c r="E3" s="6" t="s">
        <v>4</v>
      </c>
      <c r="F3" s="6" t="s">
        <v>4</v>
      </c>
      <c r="G3" s="6" t="s">
        <v>5</v>
      </c>
      <c r="H3" s="6" t="s">
        <v>13</v>
      </c>
      <c r="I3" s="29" t="s">
        <v>6</v>
      </c>
      <c r="J3" s="5" t="s">
        <v>7</v>
      </c>
      <c r="K3" s="7" t="s">
        <v>8</v>
      </c>
    </row>
    <row r="4" spans="2:11" s="8" customFormat="1" ht="19.5" customHeight="1" x14ac:dyDescent="0.4">
      <c r="B4" s="11"/>
      <c r="C4" s="102"/>
      <c r="D4" s="98"/>
      <c r="E4" s="9"/>
      <c r="F4" s="9"/>
      <c r="G4" s="9"/>
      <c r="H4" s="9"/>
      <c r="I4" s="9"/>
      <c r="J4" s="98"/>
      <c r="K4" s="10"/>
    </row>
    <row r="5" spans="2:11" s="8" customFormat="1" ht="19.5" customHeight="1" x14ac:dyDescent="0.4">
      <c r="B5" s="11" t="s">
        <v>9</v>
      </c>
      <c r="C5" s="103"/>
      <c r="D5" s="98"/>
      <c r="E5" s="30"/>
      <c r="F5" s="30"/>
      <c r="G5" s="30"/>
      <c r="H5" s="30"/>
      <c r="I5" s="30"/>
      <c r="J5" s="98"/>
      <c r="K5" s="12"/>
    </row>
    <row r="6" spans="2:11" s="8" customFormat="1" ht="19.5" customHeight="1" x14ac:dyDescent="0.4">
      <c r="B6" s="11"/>
      <c r="C6" s="103"/>
      <c r="D6" s="98"/>
      <c r="E6" s="30"/>
      <c r="F6" s="30"/>
      <c r="G6" s="30"/>
      <c r="H6" s="30"/>
      <c r="I6" s="30"/>
      <c r="J6" s="98"/>
      <c r="K6" s="10"/>
    </row>
    <row r="7" spans="2:11" s="8" customFormat="1" ht="19.5" customHeight="1" x14ac:dyDescent="0.4">
      <c r="B7" s="11" t="s">
        <v>10</v>
      </c>
      <c r="C7" s="103"/>
      <c r="D7" s="98"/>
      <c r="E7" s="34"/>
      <c r="F7" s="30"/>
      <c r="G7" s="30"/>
      <c r="H7" s="30"/>
      <c r="I7" s="30"/>
      <c r="J7" s="98"/>
      <c r="K7" s="13"/>
    </row>
    <row r="8" spans="2:11" s="8" customFormat="1" ht="19.5" customHeight="1" x14ac:dyDescent="0.4">
      <c r="B8" s="105"/>
      <c r="C8" s="103"/>
      <c r="D8" s="98"/>
      <c r="E8" s="30"/>
      <c r="F8" s="30"/>
      <c r="G8" s="30"/>
      <c r="H8" s="30"/>
      <c r="I8" s="30"/>
      <c r="J8" s="98"/>
      <c r="K8" s="10"/>
    </row>
    <row r="9" spans="2:11" s="8" customFormat="1" ht="19.5" customHeight="1" x14ac:dyDescent="0.4">
      <c r="B9" s="105"/>
      <c r="C9" s="104"/>
      <c r="D9" s="98"/>
      <c r="E9" s="30"/>
      <c r="F9" s="30"/>
      <c r="G9" s="30"/>
      <c r="H9" s="30"/>
      <c r="I9" s="30"/>
      <c r="J9" s="98"/>
      <c r="K9" s="13"/>
    </row>
    <row r="10" spans="2:11" s="8" customFormat="1" ht="19.8" x14ac:dyDescent="0.4">
      <c r="B10" s="106"/>
      <c r="C10" s="15"/>
      <c r="D10" s="98"/>
      <c r="E10" s="30"/>
      <c r="F10" s="30"/>
      <c r="G10" s="30"/>
      <c r="H10" s="30"/>
      <c r="I10" s="30"/>
      <c r="J10" s="98"/>
      <c r="K10" s="10"/>
    </row>
    <row r="11" spans="2:11" s="8" customFormat="1" ht="19.8" x14ac:dyDescent="0.4">
      <c r="B11" s="14"/>
      <c r="C11" s="25"/>
      <c r="D11" s="98"/>
      <c r="E11" s="30"/>
      <c r="F11" s="30"/>
      <c r="G11" s="30"/>
      <c r="H11" s="30"/>
      <c r="I11" s="30"/>
      <c r="J11" s="98"/>
      <c r="K11" s="13"/>
    </row>
    <row r="12" spans="2:11" s="8" customFormat="1" ht="19.8" x14ac:dyDescent="0.4">
      <c r="B12" s="26"/>
      <c r="C12" s="16"/>
      <c r="D12" s="99"/>
      <c r="E12" s="30"/>
      <c r="F12" s="30"/>
      <c r="G12" s="30"/>
      <c r="H12" s="30"/>
      <c r="I12" s="30"/>
      <c r="J12" s="99"/>
      <c r="K12" s="17"/>
    </row>
    <row r="13" spans="2:11" s="8" customFormat="1" ht="19.8" x14ac:dyDescent="0.4">
      <c r="B13" s="11"/>
      <c r="C13" s="102"/>
      <c r="D13" s="97"/>
      <c r="E13" s="18"/>
      <c r="F13" s="18"/>
      <c r="G13" s="18"/>
      <c r="H13" s="18"/>
      <c r="I13" s="18"/>
      <c r="J13" s="97"/>
      <c r="K13" s="19"/>
    </row>
    <row r="14" spans="2:11" s="8" customFormat="1" ht="19.8" x14ac:dyDescent="0.4">
      <c r="B14" s="11" t="s">
        <v>9</v>
      </c>
      <c r="C14" s="103"/>
      <c r="D14" s="98"/>
      <c r="E14" s="30"/>
      <c r="F14" s="30"/>
      <c r="G14" s="30"/>
      <c r="H14" s="30"/>
      <c r="I14" s="30"/>
      <c r="J14" s="98"/>
      <c r="K14" s="13"/>
    </row>
    <row r="15" spans="2:11" s="8" customFormat="1" ht="19.8" x14ac:dyDescent="0.4">
      <c r="B15" s="11"/>
      <c r="C15" s="103"/>
      <c r="D15" s="98"/>
      <c r="E15" s="30"/>
      <c r="F15" s="30"/>
      <c r="G15" s="30"/>
      <c r="H15" s="30"/>
      <c r="I15" s="30"/>
      <c r="J15" s="98"/>
      <c r="K15" s="10"/>
    </row>
    <row r="16" spans="2:11" s="8" customFormat="1" ht="19.8" x14ac:dyDescent="0.4">
      <c r="B16" s="11" t="s">
        <v>10</v>
      </c>
      <c r="C16" s="103"/>
      <c r="D16" s="98"/>
      <c r="E16" s="30"/>
      <c r="F16" s="30"/>
      <c r="G16" s="30"/>
      <c r="H16" s="30"/>
      <c r="I16" s="30"/>
      <c r="J16" s="98"/>
      <c r="K16" s="13"/>
    </row>
    <row r="17" spans="2:11" s="8" customFormat="1" ht="19.8" x14ac:dyDescent="0.4">
      <c r="B17" s="105"/>
      <c r="C17" s="103"/>
      <c r="D17" s="98"/>
      <c r="E17" s="30"/>
      <c r="F17" s="30"/>
      <c r="G17" s="30"/>
      <c r="H17" s="30"/>
      <c r="I17" s="30"/>
      <c r="J17" s="98"/>
      <c r="K17" s="10"/>
    </row>
    <row r="18" spans="2:11" s="8" customFormat="1" ht="19.8" x14ac:dyDescent="0.4">
      <c r="B18" s="105"/>
      <c r="C18" s="104"/>
      <c r="D18" s="98"/>
      <c r="E18" s="30"/>
      <c r="F18" s="30"/>
      <c r="G18" s="30"/>
      <c r="H18" s="30"/>
      <c r="I18" s="30"/>
      <c r="J18" s="98"/>
      <c r="K18" s="13"/>
    </row>
    <row r="19" spans="2:11" s="8" customFormat="1" ht="19.8" x14ac:dyDescent="0.4">
      <c r="B19" s="106"/>
      <c r="C19" s="15"/>
      <c r="D19" s="98"/>
      <c r="E19" s="30"/>
      <c r="F19" s="30"/>
      <c r="G19" s="30"/>
      <c r="H19" s="30"/>
      <c r="I19" s="30"/>
      <c r="J19" s="98"/>
      <c r="K19" s="10"/>
    </row>
    <row r="20" spans="2:11" s="8" customFormat="1" ht="19.8" x14ac:dyDescent="0.4">
      <c r="B20" s="14"/>
      <c r="C20" s="25"/>
      <c r="D20" s="98"/>
      <c r="E20" s="30"/>
      <c r="F20" s="30"/>
      <c r="G20" s="30"/>
      <c r="H20" s="30"/>
      <c r="I20" s="30"/>
      <c r="J20" s="98"/>
      <c r="K20" s="13"/>
    </row>
    <row r="21" spans="2:11" s="8" customFormat="1" ht="19.8" x14ac:dyDescent="0.4">
      <c r="B21" s="26"/>
      <c r="C21" s="16"/>
      <c r="D21" s="99"/>
      <c r="E21" s="30"/>
      <c r="F21" s="30"/>
      <c r="G21" s="30"/>
      <c r="H21" s="30"/>
      <c r="I21" s="30"/>
      <c r="J21" s="99"/>
      <c r="K21" s="17"/>
    </row>
    <row r="22" spans="2:11" s="8" customFormat="1" ht="19.8" x14ac:dyDescent="0.4">
      <c r="B22" s="11"/>
      <c r="C22" s="102"/>
      <c r="D22" s="97"/>
      <c r="E22" s="18"/>
      <c r="F22" s="18"/>
      <c r="G22" s="18"/>
      <c r="H22" s="18"/>
      <c r="I22" s="18"/>
      <c r="J22" s="97"/>
      <c r="K22" s="19"/>
    </row>
    <row r="23" spans="2:11" s="8" customFormat="1" ht="19.8" x14ac:dyDescent="0.4">
      <c r="B23" s="11" t="s">
        <v>9</v>
      </c>
      <c r="C23" s="103"/>
      <c r="D23" s="98"/>
      <c r="E23" s="30"/>
      <c r="F23" s="30"/>
      <c r="G23" s="30"/>
      <c r="H23" s="30"/>
      <c r="I23" s="30"/>
      <c r="J23" s="98"/>
      <c r="K23" s="13"/>
    </row>
    <row r="24" spans="2:11" s="8" customFormat="1" ht="19.8" x14ac:dyDescent="0.4">
      <c r="B24" s="11"/>
      <c r="C24" s="103"/>
      <c r="D24" s="98"/>
      <c r="E24" s="30"/>
      <c r="F24" s="30"/>
      <c r="G24" s="30"/>
      <c r="H24" s="30"/>
      <c r="I24" s="30"/>
      <c r="J24" s="98"/>
      <c r="K24" s="10"/>
    </row>
    <row r="25" spans="2:11" s="8" customFormat="1" ht="19.8" x14ac:dyDescent="0.4">
      <c r="B25" s="11" t="s">
        <v>10</v>
      </c>
      <c r="C25" s="103"/>
      <c r="D25" s="98"/>
      <c r="E25" s="30"/>
      <c r="F25" s="30"/>
      <c r="G25" s="30"/>
      <c r="H25" s="30"/>
      <c r="I25" s="30"/>
      <c r="J25" s="98"/>
      <c r="K25" s="13"/>
    </row>
    <row r="26" spans="2:11" s="8" customFormat="1" ht="19.8" x14ac:dyDescent="0.4">
      <c r="B26" s="105"/>
      <c r="C26" s="103"/>
      <c r="D26" s="98"/>
      <c r="E26" s="30"/>
      <c r="F26" s="30"/>
      <c r="G26" s="30"/>
      <c r="H26" s="30"/>
      <c r="I26" s="30"/>
      <c r="J26" s="98"/>
      <c r="K26" s="10"/>
    </row>
    <row r="27" spans="2:11" s="8" customFormat="1" ht="19.8" x14ac:dyDescent="0.4">
      <c r="B27" s="105"/>
      <c r="C27" s="104"/>
      <c r="D27" s="98"/>
      <c r="E27" s="30"/>
      <c r="F27" s="30"/>
      <c r="G27" s="30"/>
      <c r="H27" s="30"/>
      <c r="I27" s="30"/>
      <c r="J27" s="98"/>
      <c r="K27" s="13"/>
    </row>
    <row r="28" spans="2:11" s="8" customFormat="1" ht="19.8" x14ac:dyDescent="0.4">
      <c r="B28" s="106"/>
      <c r="C28" s="15"/>
      <c r="D28" s="98"/>
      <c r="E28" s="30"/>
      <c r="F28" s="30"/>
      <c r="G28" s="30"/>
      <c r="H28" s="30"/>
      <c r="I28" s="30"/>
      <c r="J28" s="98"/>
      <c r="K28" s="10"/>
    </row>
    <row r="29" spans="2:11" s="8" customFormat="1" ht="19.8" x14ac:dyDescent="0.4">
      <c r="B29" s="14"/>
      <c r="C29" s="25"/>
      <c r="D29" s="98"/>
      <c r="E29" s="30"/>
      <c r="F29" s="30"/>
      <c r="G29" s="30"/>
      <c r="H29" s="30"/>
      <c r="I29" s="30"/>
      <c r="J29" s="98"/>
      <c r="K29" s="13"/>
    </row>
    <row r="30" spans="2:11" s="8" customFormat="1" ht="19.8" x14ac:dyDescent="0.4">
      <c r="B30" s="26"/>
      <c r="C30" s="16"/>
      <c r="D30" s="99"/>
      <c r="E30" s="30"/>
      <c r="F30" s="30"/>
      <c r="G30" s="30"/>
      <c r="H30" s="30"/>
      <c r="I30" s="30"/>
      <c r="J30" s="99"/>
      <c r="K30" s="17"/>
    </row>
    <row r="31" spans="2:11" s="8" customFormat="1" ht="19.8" x14ac:dyDescent="0.4">
      <c r="B31" s="11"/>
      <c r="C31" s="102"/>
      <c r="D31" s="97"/>
      <c r="E31" s="18"/>
      <c r="F31" s="18"/>
      <c r="G31" s="18"/>
      <c r="H31" s="18"/>
      <c r="I31" s="18"/>
      <c r="J31" s="97"/>
      <c r="K31" s="19"/>
    </row>
    <row r="32" spans="2:11" x14ac:dyDescent="0.3">
      <c r="B32" s="11" t="s">
        <v>9</v>
      </c>
      <c r="C32" s="103"/>
      <c r="D32" s="98"/>
      <c r="E32" s="30"/>
      <c r="F32" s="30"/>
      <c r="G32" s="30"/>
      <c r="H32" s="30"/>
      <c r="I32" s="30"/>
      <c r="J32" s="98"/>
      <c r="K32" s="13"/>
    </row>
    <row r="33" spans="2:11" x14ac:dyDescent="0.3">
      <c r="B33" s="11"/>
      <c r="C33" s="103"/>
      <c r="D33" s="98"/>
      <c r="E33" s="30"/>
      <c r="F33" s="30"/>
      <c r="G33" s="30"/>
      <c r="H33" s="30"/>
      <c r="I33" s="30"/>
      <c r="J33" s="98"/>
      <c r="K33" s="10"/>
    </row>
    <row r="34" spans="2:11" x14ac:dyDescent="0.3">
      <c r="B34" s="11" t="s">
        <v>10</v>
      </c>
      <c r="C34" s="103"/>
      <c r="D34" s="98"/>
      <c r="E34" s="30"/>
      <c r="F34" s="30"/>
      <c r="G34" s="30"/>
      <c r="H34" s="30"/>
      <c r="I34" s="30"/>
      <c r="J34" s="98"/>
      <c r="K34" s="13"/>
    </row>
    <row r="35" spans="2:11" x14ac:dyDescent="0.3">
      <c r="B35" s="105"/>
      <c r="C35" s="103"/>
      <c r="D35" s="98"/>
      <c r="E35" s="30"/>
      <c r="F35" s="30"/>
      <c r="G35" s="30"/>
      <c r="H35" s="30"/>
      <c r="I35" s="30"/>
      <c r="J35" s="98"/>
      <c r="K35" s="10"/>
    </row>
    <row r="36" spans="2:11" x14ac:dyDescent="0.3">
      <c r="B36" s="105"/>
      <c r="C36" s="104"/>
      <c r="D36" s="98"/>
      <c r="E36" s="30"/>
      <c r="F36" s="30"/>
      <c r="G36" s="30"/>
      <c r="H36" s="30"/>
      <c r="I36" s="30"/>
      <c r="J36" s="98"/>
      <c r="K36" s="13"/>
    </row>
    <row r="37" spans="2:11" x14ac:dyDescent="0.3">
      <c r="B37" s="106"/>
      <c r="C37" s="15"/>
      <c r="D37" s="98"/>
      <c r="E37" s="30"/>
      <c r="F37" s="30"/>
      <c r="G37" s="30"/>
      <c r="H37" s="30"/>
      <c r="I37" s="30"/>
      <c r="J37" s="98"/>
      <c r="K37" s="10"/>
    </row>
    <row r="38" spans="2:11" x14ac:dyDescent="0.3">
      <c r="B38" s="14"/>
      <c r="C38" s="25"/>
      <c r="D38" s="98"/>
      <c r="E38" s="30"/>
      <c r="F38" s="30"/>
      <c r="G38" s="30"/>
      <c r="H38" s="30"/>
      <c r="I38" s="30"/>
      <c r="J38" s="98"/>
      <c r="K38" s="13"/>
    </row>
    <row r="39" spans="2:11" x14ac:dyDescent="0.3">
      <c r="B39" s="26"/>
      <c r="C39" s="16"/>
      <c r="D39" s="99"/>
      <c r="E39" s="30"/>
      <c r="F39" s="30"/>
      <c r="G39" s="30"/>
      <c r="H39" s="30"/>
      <c r="I39" s="30"/>
      <c r="J39" s="99"/>
      <c r="K39" s="17"/>
    </row>
    <row r="40" spans="2:11" ht="19.8" x14ac:dyDescent="0.3">
      <c r="B40" s="11"/>
      <c r="C40" s="102"/>
      <c r="D40" s="97"/>
      <c r="E40" s="18"/>
      <c r="F40" s="18"/>
      <c r="G40" s="18"/>
      <c r="H40" s="18"/>
      <c r="I40" s="18"/>
      <c r="J40" s="97"/>
      <c r="K40" s="19"/>
    </row>
    <row r="41" spans="2:11" x14ac:dyDescent="0.3">
      <c r="B41" s="11" t="s">
        <v>9</v>
      </c>
      <c r="C41" s="103"/>
      <c r="D41" s="98"/>
      <c r="E41" s="30"/>
      <c r="F41" s="30"/>
      <c r="G41" s="30"/>
      <c r="H41" s="30"/>
      <c r="I41" s="30"/>
      <c r="J41" s="98"/>
      <c r="K41" s="13"/>
    </row>
    <row r="42" spans="2:11" x14ac:dyDescent="0.3">
      <c r="B42" s="11"/>
      <c r="C42" s="103"/>
      <c r="D42" s="98"/>
      <c r="E42" s="30"/>
      <c r="F42" s="30"/>
      <c r="G42" s="30"/>
      <c r="H42" s="30"/>
      <c r="I42" s="30"/>
      <c r="J42" s="98"/>
      <c r="K42" s="10"/>
    </row>
    <row r="43" spans="2:11" x14ac:dyDescent="0.3">
      <c r="B43" s="11" t="s">
        <v>10</v>
      </c>
      <c r="C43" s="103"/>
      <c r="D43" s="98"/>
      <c r="E43" s="30"/>
      <c r="F43" s="30"/>
      <c r="G43" s="30"/>
      <c r="H43" s="30"/>
      <c r="I43" s="30"/>
      <c r="J43" s="98"/>
      <c r="K43" s="13"/>
    </row>
    <row r="44" spans="2:11" x14ac:dyDescent="0.3">
      <c r="B44" s="105"/>
      <c r="C44" s="103"/>
      <c r="D44" s="98"/>
      <c r="E44" s="30"/>
      <c r="F44" s="30"/>
      <c r="G44" s="30"/>
      <c r="H44" s="30"/>
      <c r="I44" s="30"/>
      <c r="J44" s="98"/>
      <c r="K44" s="10"/>
    </row>
    <row r="45" spans="2:11" x14ac:dyDescent="0.3">
      <c r="B45" s="105"/>
      <c r="C45" s="104"/>
      <c r="D45" s="98"/>
      <c r="E45" s="30"/>
      <c r="F45" s="30"/>
      <c r="G45" s="30"/>
      <c r="H45" s="30"/>
      <c r="I45" s="30"/>
      <c r="J45" s="98"/>
      <c r="K45" s="13"/>
    </row>
    <row r="46" spans="2:11" x14ac:dyDescent="0.3">
      <c r="B46" s="106"/>
      <c r="C46" s="15"/>
      <c r="D46" s="98"/>
      <c r="E46" s="30"/>
      <c r="F46" s="30"/>
      <c r="G46" s="30"/>
      <c r="H46" s="30"/>
      <c r="I46" s="30"/>
      <c r="J46" s="98"/>
      <c r="K46" s="10"/>
    </row>
    <row r="47" spans="2:11" x14ac:dyDescent="0.3">
      <c r="B47" s="14"/>
      <c r="C47" s="25"/>
      <c r="D47" s="98"/>
      <c r="E47" s="30"/>
      <c r="F47" s="30"/>
      <c r="G47" s="30"/>
      <c r="H47" s="30"/>
      <c r="I47" s="30"/>
      <c r="J47" s="98"/>
      <c r="K47" s="13"/>
    </row>
    <row r="48" spans="2:11" ht="16.8" thickBot="1" x14ac:dyDescent="0.35">
      <c r="B48" s="27"/>
      <c r="C48" s="21"/>
      <c r="D48" s="100"/>
      <c r="E48" s="31"/>
      <c r="F48" s="31"/>
      <c r="G48" s="31"/>
      <c r="H48" s="31"/>
      <c r="I48" s="31"/>
      <c r="J48" s="100"/>
      <c r="K48" s="22"/>
    </row>
    <row r="49" spans="2:11" ht="21.75" customHeight="1" x14ac:dyDescent="0.6">
      <c r="B49" s="1"/>
      <c r="C49" s="1"/>
      <c r="D49" s="1"/>
      <c r="E49" s="1"/>
      <c r="F49" s="1"/>
      <c r="G49" s="1"/>
      <c r="H49" s="1"/>
      <c r="I49" s="95" t="s">
        <v>0</v>
      </c>
      <c r="J49" s="96"/>
      <c r="K49" s="2" t="s">
        <v>12</v>
      </c>
    </row>
  </sheetData>
  <mergeCells count="22">
    <mergeCell ref="I49:J49"/>
    <mergeCell ref="D22:D30"/>
    <mergeCell ref="J22:J30"/>
    <mergeCell ref="D31:D39"/>
    <mergeCell ref="J31:J39"/>
    <mergeCell ref="D40:D48"/>
    <mergeCell ref="J40:J48"/>
    <mergeCell ref="B1:K1"/>
    <mergeCell ref="C4:C9"/>
    <mergeCell ref="C13:C18"/>
    <mergeCell ref="C22:C27"/>
    <mergeCell ref="D4:D12"/>
    <mergeCell ref="J4:J12"/>
    <mergeCell ref="D13:D21"/>
    <mergeCell ref="J13:J21"/>
    <mergeCell ref="B26:B28"/>
    <mergeCell ref="C31:C36"/>
    <mergeCell ref="C40:C45"/>
    <mergeCell ref="B8:B10"/>
    <mergeCell ref="B17:B19"/>
    <mergeCell ref="B35:B37"/>
    <mergeCell ref="B44:B46"/>
  </mergeCells>
  <phoneticPr fontId="2" type="noConversion"/>
  <printOptions horizontalCentered="1"/>
  <pageMargins left="0.59055118110236227" right="0.59055118110236227" top="0.51181102362204722" bottom="0.51181102362204722" header="0.47244094488188981" footer="0.47244094488188981"/>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7"/>
  <sheetViews>
    <sheetView zoomScale="75" workbookViewId="0">
      <selection activeCell="B1" sqref="B1:J1"/>
    </sheetView>
  </sheetViews>
  <sheetFormatPr defaultColWidth="9" defaultRowHeight="16.2" x14ac:dyDescent="0.3"/>
  <cols>
    <col min="1" max="1" width="0.77734375" style="20" customWidth="1"/>
    <col min="2" max="2" width="4.88671875" style="20" customWidth="1"/>
    <col min="3" max="3" width="4.6640625" style="20" hidden="1" customWidth="1"/>
    <col min="4" max="4" width="5.109375" style="20" customWidth="1"/>
    <col min="5" max="8" width="20.44140625" style="20" customWidth="1"/>
    <col min="9" max="9" width="5.21875" style="20" customWidth="1"/>
    <col min="10" max="10" width="10.6640625" style="20" customWidth="1"/>
    <col min="11" max="16384" width="9" style="20"/>
  </cols>
  <sheetData>
    <row r="1" spans="2:10" s="1" customFormat="1" ht="33" x14ac:dyDescent="0.6">
      <c r="B1" s="101" t="s">
        <v>19</v>
      </c>
      <c r="C1" s="101"/>
      <c r="D1" s="101"/>
      <c r="E1" s="101"/>
      <c r="F1" s="101"/>
      <c r="G1" s="101"/>
      <c r="H1" s="101"/>
      <c r="I1" s="101"/>
      <c r="J1" s="101"/>
    </row>
    <row r="2" spans="2:10" s="1" customFormat="1" ht="18.75" customHeight="1" thickBot="1" x14ac:dyDescent="0.35">
      <c r="B2" s="32"/>
      <c r="C2" s="33"/>
      <c r="D2" s="23"/>
      <c r="E2" s="23"/>
      <c r="F2" s="23"/>
      <c r="G2" s="23"/>
      <c r="J2" s="24"/>
    </row>
    <row r="3" spans="2:10" s="3" customFormat="1" ht="45.6" x14ac:dyDescent="0.4">
      <c r="B3" s="4" t="s">
        <v>1</v>
      </c>
      <c r="C3" s="28" t="s">
        <v>2</v>
      </c>
      <c r="D3" s="5" t="s">
        <v>3</v>
      </c>
      <c r="E3" s="6" t="s">
        <v>4</v>
      </c>
      <c r="F3" s="6" t="s">
        <v>25</v>
      </c>
      <c r="G3" s="6" t="s">
        <v>5</v>
      </c>
      <c r="H3" s="29" t="s">
        <v>6</v>
      </c>
      <c r="I3" s="5" t="s">
        <v>7</v>
      </c>
      <c r="J3" s="7" t="s">
        <v>8</v>
      </c>
    </row>
    <row r="4" spans="2:10" s="8" customFormat="1" ht="19.5" customHeight="1" x14ac:dyDescent="0.4">
      <c r="B4" s="11"/>
      <c r="C4" s="102"/>
      <c r="D4" s="98"/>
      <c r="E4" s="9"/>
      <c r="F4" s="9"/>
      <c r="G4" s="9"/>
      <c r="H4" s="9"/>
      <c r="I4" s="98"/>
      <c r="J4" s="10"/>
    </row>
    <row r="5" spans="2:10" s="8" customFormat="1" ht="19.5" customHeight="1" x14ac:dyDescent="0.4">
      <c r="B5" s="11" t="s">
        <v>9</v>
      </c>
      <c r="C5" s="103"/>
      <c r="D5" s="98"/>
      <c r="E5" s="30"/>
      <c r="F5" s="30"/>
      <c r="G5" s="30"/>
      <c r="H5" s="30"/>
      <c r="I5" s="98"/>
      <c r="J5" s="12"/>
    </row>
    <row r="6" spans="2:10" s="8" customFormat="1" ht="19.5" customHeight="1" x14ac:dyDescent="0.4">
      <c r="B6" s="11"/>
      <c r="C6" s="103"/>
      <c r="D6" s="98"/>
      <c r="E6" s="30"/>
      <c r="F6" s="30"/>
      <c r="G6" s="30"/>
      <c r="H6" s="30"/>
      <c r="I6" s="98"/>
      <c r="J6" s="10"/>
    </row>
    <row r="7" spans="2:10" s="8" customFormat="1" ht="19.5" customHeight="1" x14ac:dyDescent="0.4">
      <c r="B7" s="11" t="s">
        <v>10</v>
      </c>
      <c r="C7" s="103"/>
      <c r="D7" s="98"/>
      <c r="E7" s="34"/>
      <c r="F7" s="30"/>
      <c r="G7" s="30"/>
      <c r="H7" s="30"/>
      <c r="I7" s="98"/>
      <c r="J7" s="13"/>
    </row>
    <row r="8" spans="2:10" s="8" customFormat="1" ht="19.5" customHeight="1" x14ac:dyDescent="0.4">
      <c r="B8" s="105"/>
      <c r="C8" s="103"/>
      <c r="D8" s="98"/>
      <c r="E8" s="30"/>
      <c r="F8" s="30"/>
      <c r="G8" s="30"/>
      <c r="H8" s="30"/>
      <c r="I8" s="98"/>
      <c r="J8" s="10"/>
    </row>
    <row r="9" spans="2:10" s="8" customFormat="1" ht="19.5" customHeight="1" x14ac:dyDescent="0.4">
      <c r="B9" s="105"/>
      <c r="C9" s="104"/>
      <c r="D9" s="98"/>
      <c r="E9" s="30"/>
      <c r="F9" s="30"/>
      <c r="G9" s="30"/>
      <c r="H9" s="30"/>
      <c r="I9" s="98"/>
      <c r="J9" s="13"/>
    </row>
    <row r="10" spans="2:10" s="8" customFormat="1" ht="19.8" x14ac:dyDescent="0.4">
      <c r="B10" s="106"/>
      <c r="C10" s="15"/>
      <c r="D10" s="98"/>
      <c r="E10" s="30"/>
      <c r="F10" s="30"/>
      <c r="G10" s="30"/>
      <c r="H10" s="30"/>
      <c r="I10" s="98"/>
      <c r="J10" s="10"/>
    </row>
    <row r="11" spans="2:10" s="8" customFormat="1" ht="19.8" x14ac:dyDescent="0.4">
      <c r="B11" s="14"/>
      <c r="C11" s="25"/>
      <c r="D11" s="98"/>
      <c r="E11" s="30"/>
      <c r="F11" s="30"/>
      <c r="G11" s="30"/>
      <c r="H11" s="30"/>
      <c r="I11" s="98"/>
      <c r="J11" s="13"/>
    </row>
    <row r="12" spans="2:10" s="8" customFormat="1" ht="19.8" x14ac:dyDescent="0.4">
      <c r="B12" s="26"/>
      <c r="C12" s="16"/>
      <c r="D12" s="99"/>
      <c r="E12" s="30"/>
      <c r="F12" s="30"/>
      <c r="G12" s="30"/>
      <c r="H12" s="30"/>
      <c r="I12" s="99"/>
      <c r="J12" s="17"/>
    </row>
    <row r="13" spans="2:10" s="8" customFormat="1" ht="19.8" x14ac:dyDescent="0.4">
      <c r="B13" s="11"/>
      <c r="C13" s="102"/>
      <c r="D13" s="97"/>
      <c r="E13" s="18"/>
      <c r="F13" s="18"/>
      <c r="G13" s="18"/>
      <c r="H13" s="18"/>
      <c r="I13" s="97"/>
      <c r="J13" s="19"/>
    </row>
    <row r="14" spans="2:10" s="8" customFormat="1" ht="19.8" x14ac:dyDescent="0.4">
      <c r="B14" s="11" t="s">
        <v>9</v>
      </c>
      <c r="C14" s="103"/>
      <c r="D14" s="98"/>
      <c r="E14" s="30"/>
      <c r="F14" s="30"/>
      <c r="G14" s="30"/>
      <c r="H14" s="30"/>
      <c r="I14" s="98"/>
      <c r="J14" s="13"/>
    </row>
    <row r="15" spans="2:10" s="8" customFormat="1" ht="19.8" x14ac:dyDescent="0.4">
      <c r="B15" s="11"/>
      <c r="C15" s="103"/>
      <c r="D15" s="98"/>
      <c r="E15" s="30"/>
      <c r="F15" s="30"/>
      <c r="G15" s="30"/>
      <c r="H15" s="30"/>
      <c r="I15" s="98"/>
      <c r="J15" s="10"/>
    </row>
    <row r="16" spans="2:10" s="8" customFormat="1" ht="19.8" x14ac:dyDescent="0.4">
      <c r="B16" s="11" t="s">
        <v>10</v>
      </c>
      <c r="C16" s="103"/>
      <c r="D16" s="98"/>
      <c r="E16" s="30"/>
      <c r="F16" s="30"/>
      <c r="G16" s="30"/>
      <c r="H16" s="30"/>
      <c r="I16" s="98"/>
      <c r="J16" s="13"/>
    </row>
    <row r="17" spans="2:10" s="8" customFormat="1" ht="19.8" x14ac:dyDescent="0.4">
      <c r="B17" s="105"/>
      <c r="C17" s="103"/>
      <c r="D17" s="98"/>
      <c r="E17" s="30"/>
      <c r="F17" s="30"/>
      <c r="G17" s="30"/>
      <c r="H17" s="30"/>
      <c r="I17" s="98"/>
      <c r="J17" s="10"/>
    </row>
    <row r="18" spans="2:10" s="8" customFormat="1" ht="19.8" x14ac:dyDescent="0.4">
      <c r="B18" s="105"/>
      <c r="C18" s="104"/>
      <c r="D18" s="98"/>
      <c r="E18" s="30"/>
      <c r="F18" s="30"/>
      <c r="G18" s="30"/>
      <c r="H18" s="30"/>
      <c r="I18" s="98"/>
      <c r="J18" s="13"/>
    </row>
    <row r="19" spans="2:10" s="8" customFormat="1" ht="19.8" x14ac:dyDescent="0.4">
      <c r="B19" s="106"/>
      <c r="C19" s="15"/>
      <c r="D19" s="98"/>
      <c r="E19" s="30"/>
      <c r="F19" s="30"/>
      <c r="G19" s="30"/>
      <c r="H19" s="30"/>
      <c r="I19" s="98"/>
      <c r="J19" s="10"/>
    </row>
    <row r="20" spans="2:10" s="8" customFormat="1" ht="19.8" x14ac:dyDescent="0.4">
      <c r="B20" s="14"/>
      <c r="C20" s="25"/>
      <c r="D20" s="98"/>
      <c r="E20" s="30"/>
      <c r="F20" s="30"/>
      <c r="G20" s="30"/>
      <c r="H20" s="30"/>
      <c r="I20" s="98"/>
      <c r="J20" s="13"/>
    </row>
    <row r="21" spans="2:10" s="8" customFormat="1" ht="19.8" x14ac:dyDescent="0.4">
      <c r="B21" s="26"/>
      <c r="C21" s="16"/>
      <c r="D21" s="99"/>
      <c r="E21" s="30"/>
      <c r="F21" s="30"/>
      <c r="G21" s="30"/>
      <c r="H21" s="30"/>
      <c r="I21" s="99"/>
      <c r="J21" s="17"/>
    </row>
    <row r="22" spans="2:10" s="8" customFormat="1" ht="19.8" x14ac:dyDescent="0.4">
      <c r="B22" s="11"/>
      <c r="C22" s="102"/>
      <c r="D22" s="97"/>
      <c r="E22" s="18"/>
      <c r="F22" s="18"/>
      <c r="G22" s="18"/>
      <c r="H22" s="18"/>
      <c r="I22" s="97"/>
      <c r="J22" s="19"/>
    </row>
    <row r="23" spans="2:10" s="8" customFormat="1" ht="19.8" x14ac:dyDescent="0.4">
      <c r="B23" s="11" t="s">
        <v>9</v>
      </c>
      <c r="C23" s="103"/>
      <c r="D23" s="98"/>
      <c r="E23" s="30"/>
      <c r="F23" s="30"/>
      <c r="G23" s="30"/>
      <c r="H23" s="30"/>
      <c r="I23" s="98"/>
      <c r="J23" s="13"/>
    </row>
    <row r="24" spans="2:10" s="8" customFormat="1" ht="19.8" x14ac:dyDescent="0.4">
      <c r="B24" s="11"/>
      <c r="C24" s="103"/>
      <c r="D24" s="98"/>
      <c r="E24" s="30"/>
      <c r="F24" s="30"/>
      <c r="G24" s="30"/>
      <c r="H24" s="30"/>
      <c r="I24" s="98"/>
      <c r="J24" s="10"/>
    </row>
    <row r="25" spans="2:10" s="8" customFormat="1" ht="19.8" x14ac:dyDescent="0.4">
      <c r="B25" s="11" t="s">
        <v>10</v>
      </c>
      <c r="C25" s="103"/>
      <c r="D25" s="98"/>
      <c r="E25" s="30"/>
      <c r="F25" s="30"/>
      <c r="G25" s="30"/>
      <c r="H25" s="30"/>
      <c r="I25" s="98"/>
      <c r="J25" s="13"/>
    </row>
    <row r="26" spans="2:10" s="8" customFormat="1" ht="19.8" x14ac:dyDescent="0.4">
      <c r="B26" s="105"/>
      <c r="C26" s="103"/>
      <c r="D26" s="98"/>
      <c r="E26" s="30"/>
      <c r="F26" s="30"/>
      <c r="G26" s="30"/>
      <c r="H26" s="30"/>
      <c r="I26" s="98"/>
      <c r="J26" s="10"/>
    </row>
    <row r="27" spans="2:10" s="8" customFormat="1" ht="19.8" x14ac:dyDescent="0.4">
      <c r="B27" s="105"/>
      <c r="C27" s="104"/>
      <c r="D27" s="98"/>
      <c r="E27" s="30"/>
      <c r="F27" s="30"/>
      <c r="G27" s="30"/>
      <c r="H27" s="30"/>
      <c r="I27" s="98"/>
      <c r="J27" s="13"/>
    </row>
    <row r="28" spans="2:10" s="8" customFormat="1" ht="19.8" x14ac:dyDescent="0.4">
      <c r="B28" s="106"/>
      <c r="C28" s="15"/>
      <c r="D28" s="98"/>
      <c r="E28" s="30"/>
      <c r="F28" s="30"/>
      <c r="G28" s="30"/>
      <c r="H28" s="30"/>
      <c r="I28" s="98"/>
      <c r="J28" s="10"/>
    </row>
    <row r="29" spans="2:10" s="8" customFormat="1" ht="19.8" x14ac:dyDescent="0.4">
      <c r="B29" s="14"/>
      <c r="C29" s="25"/>
      <c r="D29" s="98"/>
      <c r="E29" s="30"/>
      <c r="F29" s="30"/>
      <c r="G29" s="30"/>
      <c r="H29" s="30"/>
      <c r="I29" s="98"/>
      <c r="J29" s="13"/>
    </row>
    <row r="30" spans="2:10" s="8" customFormat="1" ht="19.8" x14ac:dyDescent="0.4">
      <c r="B30" s="26"/>
      <c r="C30" s="16"/>
      <c r="D30" s="99"/>
      <c r="E30" s="30"/>
      <c r="F30" s="30"/>
      <c r="G30" s="30"/>
      <c r="H30" s="30"/>
      <c r="I30" s="99"/>
      <c r="J30" s="17"/>
    </row>
    <row r="31" spans="2:10" s="8" customFormat="1" ht="19.8" x14ac:dyDescent="0.4">
      <c r="B31" s="11"/>
      <c r="C31" s="102"/>
      <c r="D31" s="97"/>
      <c r="E31" s="18"/>
      <c r="F31" s="18"/>
      <c r="G31" s="18"/>
      <c r="H31" s="18"/>
      <c r="I31" s="97"/>
      <c r="J31" s="19"/>
    </row>
    <row r="32" spans="2:10" x14ac:dyDescent="0.3">
      <c r="B32" s="11" t="s">
        <v>9</v>
      </c>
      <c r="C32" s="103"/>
      <c r="D32" s="98"/>
      <c r="E32" s="30"/>
      <c r="F32" s="30"/>
      <c r="G32" s="30"/>
      <c r="H32" s="30"/>
      <c r="I32" s="98"/>
      <c r="J32" s="13"/>
    </row>
    <row r="33" spans="2:10" x14ac:dyDescent="0.3">
      <c r="B33" s="11"/>
      <c r="C33" s="103"/>
      <c r="D33" s="98"/>
      <c r="E33" s="30"/>
      <c r="F33" s="30"/>
      <c r="G33" s="30"/>
      <c r="H33" s="30"/>
      <c r="I33" s="98"/>
      <c r="J33" s="10"/>
    </row>
    <row r="34" spans="2:10" x14ac:dyDescent="0.3">
      <c r="B34" s="11" t="s">
        <v>10</v>
      </c>
      <c r="C34" s="103"/>
      <c r="D34" s="98"/>
      <c r="E34" s="30"/>
      <c r="F34" s="30"/>
      <c r="G34" s="30"/>
      <c r="H34" s="30"/>
      <c r="I34" s="98"/>
      <c r="J34" s="13"/>
    </row>
    <row r="35" spans="2:10" x14ac:dyDescent="0.3">
      <c r="B35" s="105"/>
      <c r="C35" s="103"/>
      <c r="D35" s="98"/>
      <c r="E35" s="30"/>
      <c r="F35" s="30"/>
      <c r="G35" s="30"/>
      <c r="H35" s="30"/>
      <c r="I35" s="98"/>
      <c r="J35" s="10"/>
    </row>
    <row r="36" spans="2:10" x14ac:dyDescent="0.3">
      <c r="B36" s="105"/>
      <c r="C36" s="104"/>
      <c r="D36" s="98"/>
      <c r="E36" s="30"/>
      <c r="F36" s="30"/>
      <c r="G36" s="30"/>
      <c r="H36" s="30"/>
      <c r="I36" s="98"/>
      <c r="J36" s="13"/>
    </row>
    <row r="37" spans="2:10" x14ac:dyDescent="0.3">
      <c r="B37" s="106"/>
      <c r="C37" s="15"/>
      <c r="D37" s="98"/>
      <c r="E37" s="30"/>
      <c r="F37" s="30"/>
      <c r="G37" s="30"/>
      <c r="H37" s="30"/>
      <c r="I37" s="98"/>
      <c r="J37" s="10"/>
    </row>
    <row r="38" spans="2:10" x14ac:dyDescent="0.3">
      <c r="B38" s="14"/>
      <c r="C38" s="25"/>
      <c r="D38" s="98"/>
      <c r="E38" s="30"/>
      <c r="F38" s="30"/>
      <c r="G38" s="30"/>
      <c r="H38" s="30"/>
      <c r="I38" s="98"/>
      <c r="J38" s="13"/>
    </row>
    <row r="39" spans="2:10" x14ac:dyDescent="0.3">
      <c r="B39" s="35"/>
      <c r="C39" s="36"/>
      <c r="D39" s="98"/>
      <c r="E39" s="30"/>
      <c r="F39" s="30"/>
      <c r="G39" s="30"/>
      <c r="H39" s="30"/>
      <c r="I39" s="98"/>
      <c r="J39" s="13"/>
    </row>
    <row r="40" spans="2:10" x14ac:dyDescent="0.3">
      <c r="B40" s="52"/>
      <c r="C40" s="15"/>
      <c r="D40" s="107"/>
      <c r="E40" s="40"/>
      <c r="F40" s="40"/>
      <c r="G40" s="40"/>
      <c r="H40" s="40"/>
      <c r="I40" s="107"/>
      <c r="J40" s="38"/>
    </row>
    <row r="41" spans="2:10" x14ac:dyDescent="0.3">
      <c r="B41" s="11" t="s">
        <v>9</v>
      </c>
      <c r="C41" s="36"/>
      <c r="D41" s="108"/>
      <c r="E41" s="30"/>
      <c r="F41" s="30"/>
      <c r="G41" s="30"/>
      <c r="H41" s="30"/>
      <c r="I41" s="108"/>
      <c r="J41" s="13"/>
    </row>
    <row r="42" spans="2:10" x14ac:dyDescent="0.3">
      <c r="B42" s="11"/>
      <c r="C42" s="36"/>
      <c r="D42" s="108"/>
      <c r="E42" s="30"/>
      <c r="F42" s="30"/>
      <c r="G42" s="30"/>
      <c r="H42" s="30"/>
      <c r="I42" s="108"/>
      <c r="J42" s="13"/>
    </row>
    <row r="43" spans="2:10" x14ac:dyDescent="0.3">
      <c r="B43" s="11" t="s">
        <v>10</v>
      </c>
      <c r="C43" s="36"/>
      <c r="D43" s="108"/>
      <c r="E43" s="30"/>
      <c r="F43" s="30"/>
      <c r="G43" s="30"/>
      <c r="H43" s="30"/>
      <c r="I43" s="108"/>
      <c r="J43" s="13"/>
    </row>
    <row r="44" spans="2:10" x14ac:dyDescent="0.3">
      <c r="B44" s="105"/>
      <c r="C44" s="36"/>
      <c r="D44" s="108"/>
      <c r="E44" s="30"/>
      <c r="F44" s="30"/>
      <c r="G44" s="30"/>
      <c r="H44" s="30"/>
      <c r="I44" s="108"/>
      <c r="J44" s="13"/>
    </row>
    <row r="45" spans="2:10" x14ac:dyDescent="0.3">
      <c r="B45" s="105"/>
      <c r="C45" s="36"/>
      <c r="D45" s="108"/>
      <c r="E45" s="30"/>
      <c r="F45" s="30"/>
      <c r="G45" s="30"/>
      <c r="H45" s="30"/>
      <c r="I45" s="108"/>
      <c r="J45" s="13"/>
    </row>
    <row r="46" spans="2:10" x14ac:dyDescent="0.3">
      <c r="B46" s="106"/>
      <c r="C46" s="36"/>
      <c r="D46" s="108"/>
      <c r="E46" s="30"/>
      <c r="F46" s="30"/>
      <c r="G46" s="30"/>
      <c r="H46" s="30"/>
      <c r="I46" s="108"/>
      <c r="J46" s="13"/>
    </row>
    <row r="47" spans="2:10" x14ac:dyDescent="0.3">
      <c r="B47" s="37"/>
      <c r="C47" s="36"/>
      <c r="D47" s="108"/>
      <c r="E47" s="30"/>
      <c r="F47" s="30"/>
      <c r="G47" s="30"/>
      <c r="H47" s="30"/>
      <c r="I47" s="108"/>
      <c r="J47" s="13"/>
    </row>
    <row r="48" spans="2:10" x14ac:dyDescent="0.3">
      <c r="B48" s="26"/>
      <c r="C48" s="16"/>
      <c r="D48" s="109"/>
      <c r="E48" s="39"/>
      <c r="F48" s="39"/>
      <c r="G48" s="39"/>
      <c r="H48" s="39"/>
      <c r="I48" s="109"/>
      <c r="J48" s="17"/>
    </row>
    <row r="49" spans="2:10" x14ac:dyDescent="0.3">
      <c r="B49" s="52"/>
      <c r="C49" s="15"/>
      <c r="D49" s="107"/>
      <c r="E49" s="40"/>
      <c r="F49" s="40"/>
      <c r="G49" s="40"/>
      <c r="H49" s="40"/>
      <c r="I49" s="107"/>
      <c r="J49" s="38"/>
    </row>
    <row r="50" spans="2:10" x14ac:dyDescent="0.3">
      <c r="B50" s="11" t="s">
        <v>9</v>
      </c>
      <c r="C50" s="36"/>
      <c r="D50" s="108"/>
      <c r="E50" s="30"/>
      <c r="F50" s="30"/>
      <c r="G50" s="30"/>
      <c r="H50" s="30"/>
      <c r="I50" s="108"/>
      <c r="J50" s="13"/>
    </row>
    <row r="51" spans="2:10" x14ac:dyDescent="0.3">
      <c r="B51" s="11"/>
      <c r="C51" s="36"/>
      <c r="D51" s="108"/>
      <c r="E51" s="30"/>
      <c r="F51" s="30"/>
      <c r="G51" s="30"/>
      <c r="H51" s="30"/>
      <c r="I51" s="108"/>
      <c r="J51" s="13"/>
    </row>
    <row r="52" spans="2:10" x14ac:dyDescent="0.3">
      <c r="B52" s="11" t="s">
        <v>10</v>
      </c>
      <c r="C52" s="36"/>
      <c r="D52" s="108"/>
      <c r="E52" s="30"/>
      <c r="F52" s="30"/>
      <c r="G52" s="30"/>
      <c r="H52" s="30"/>
      <c r="I52" s="108"/>
      <c r="J52" s="13"/>
    </row>
    <row r="53" spans="2:10" x14ac:dyDescent="0.3">
      <c r="B53" s="105"/>
      <c r="C53" s="36"/>
      <c r="D53" s="108"/>
      <c r="E53" s="30"/>
      <c r="F53" s="30"/>
      <c r="G53" s="30"/>
      <c r="H53" s="30"/>
      <c r="I53" s="108"/>
      <c r="J53" s="13"/>
    </row>
    <row r="54" spans="2:10" x14ac:dyDescent="0.3">
      <c r="B54" s="105"/>
      <c r="C54" s="36"/>
      <c r="D54" s="108"/>
      <c r="E54" s="30"/>
      <c r="F54" s="30"/>
      <c r="G54" s="30"/>
      <c r="H54" s="30"/>
      <c r="I54" s="108"/>
      <c r="J54" s="13"/>
    </row>
    <row r="55" spans="2:10" x14ac:dyDescent="0.3">
      <c r="B55" s="106"/>
      <c r="C55" s="36"/>
      <c r="D55" s="108"/>
      <c r="E55" s="30"/>
      <c r="F55" s="30"/>
      <c r="G55" s="30"/>
      <c r="H55" s="30"/>
      <c r="I55" s="108"/>
      <c r="J55" s="13"/>
    </row>
    <row r="56" spans="2:10" x14ac:dyDescent="0.3">
      <c r="B56" s="37"/>
      <c r="C56" s="36"/>
      <c r="D56" s="108"/>
      <c r="E56" s="30"/>
      <c r="F56" s="30"/>
      <c r="G56" s="30"/>
      <c r="H56" s="30"/>
      <c r="I56" s="108"/>
      <c r="J56" s="13"/>
    </row>
    <row r="57" spans="2:10" x14ac:dyDescent="0.3">
      <c r="B57" s="26"/>
      <c r="C57" s="16"/>
      <c r="D57" s="109"/>
      <c r="E57" s="39"/>
      <c r="F57" s="39"/>
      <c r="G57" s="39"/>
      <c r="H57" s="39"/>
      <c r="I57" s="109"/>
      <c r="J57" s="17"/>
    </row>
    <row r="58" spans="2:10" ht="19.8" x14ac:dyDescent="0.3">
      <c r="B58" s="11"/>
      <c r="C58" s="103"/>
      <c r="D58" s="98"/>
      <c r="E58" s="18"/>
      <c r="F58" s="18"/>
      <c r="G58" s="18"/>
      <c r="H58" s="18"/>
      <c r="I58" s="98"/>
      <c r="J58" s="10"/>
    </row>
    <row r="59" spans="2:10" x14ac:dyDescent="0.3">
      <c r="B59" s="11" t="s">
        <v>20</v>
      </c>
      <c r="C59" s="103"/>
      <c r="D59" s="98"/>
      <c r="E59" s="30"/>
      <c r="F59" s="30"/>
      <c r="G59" s="30"/>
      <c r="H59" s="30"/>
      <c r="I59" s="98"/>
      <c r="J59" s="13"/>
    </row>
    <row r="60" spans="2:10" x14ac:dyDescent="0.3">
      <c r="B60" s="11"/>
      <c r="C60" s="103"/>
      <c r="D60" s="98"/>
      <c r="E60" s="30"/>
      <c r="F60" s="30"/>
      <c r="G60" s="30"/>
      <c r="H60" s="30"/>
      <c r="I60" s="98"/>
      <c r="J60" s="10"/>
    </row>
    <row r="61" spans="2:10" x14ac:dyDescent="0.3">
      <c r="B61" s="11" t="s">
        <v>21</v>
      </c>
      <c r="C61" s="103"/>
      <c r="D61" s="98"/>
      <c r="E61" s="30"/>
      <c r="F61" s="30"/>
      <c r="G61" s="30"/>
      <c r="H61" s="30"/>
      <c r="I61" s="98"/>
      <c r="J61" s="13"/>
    </row>
    <row r="62" spans="2:10" x14ac:dyDescent="0.3">
      <c r="B62" s="105"/>
      <c r="C62" s="103"/>
      <c r="D62" s="98"/>
      <c r="E62" s="30"/>
      <c r="F62" s="30"/>
      <c r="G62" s="30"/>
      <c r="H62" s="30"/>
      <c r="I62" s="98"/>
      <c r="J62" s="10"/>
    </row>
    <row r="63" spans="2:10" x14ac:dyDescent="0.3">
      <c r="B63" s="105"/>
      <c r="C63" s="104"/>
      <c r="D63" s="98"/>
      <c r="E63" s="30"/>
      <c r="F63" s="30"/>
      <c r="G63" s="30"/>
      <c r="H63" s="30"/>
      <c r="I63" s="98"/>
      <c r="J63" s="13"/>
    </row>
    <row r="64" spans="2:10" x14ac:dyDescent="0.3">
      <c r="B64" s="106"/>
      <c r="C64" s="15"/>
      <c r="D64" s="98"/>
      <c r="E64" s="30"/>
      <c r="F64" s="30"/>
      <c r="G64" s="30"/>
      <c r="H64" s="30"/>
      <c r="I64" s="98"/>
      <c r="J64" s="10"/>
    </row>
    <row r="65" spans="2:10" x14ac:dyDescent="0.3">
      <c r="B65" s="14"/>
      <c r="C65" s="25"/>
      <c r="D65" s="98"/>
      <c r="E65" s="30"/>
      <c r="F65" s="30"/>
      <c r="G65" s="30"/>
      <c r="H65" s="30"/>
      <c r="I65" s="98"/>
      <c r="J65" s="13"/>
    </row>
    <row r="66" spans="2:10" ht="16.8" thickBot="1" x14ac:dyDescent="0.35">
      <c r="B66" s="27"/>
      <c r="C66" s="21"/>
      <c r="D66" s="100"/>
      <c r="E66" s="31"/>
      <c r="F66" s="31"/>
      <c r="G66" s="31"/>
      <c r="H66" s="31"/>
      <c r="I66" s="100"/>
      <c r="J66" s="22"/>
    </row>
    <row r="67" spans="2:10" ht="21.75" customHeight="1" x14ac:dyDescent="0.6">
      <c r="B67" s="1"/>
      <c r="C67" s="1"/>
      <c r="D67" s="1"/>
      <c r="E67" s="1"/>
      <c r="F67" s="1"/>
      <c r="G67" s="1"/>
      <c r="H67" s="95" t="s">
        <v>22</v>
      </c>
      <c r="I67" s="96"/>
      <c r="J67" s="2" t="s">
        <v>12</v>
      </c>
    </row>
  </sheetData>
  <mergeCells count="28">
    <mergeCell ref="H67:I67"/>
    <mergeCell ref="D22:D30"/>
    <mergeCell ref="I22:I30"/>
    <mergeCell ref="D31:D39"/>
    <mergeCell ref="I31:I39"/>
    <mergeCell ref="D58:D66"/>
    <mergeCell ref="I58:I66"/>
    <mergeCell ref="D49:D57"/>
    <mergeCell ref="D40:D48"/>
    <mergeCell ref="I40:I48"/>
    <mergeCell ref="I49:I57"/>
    <mergeCell ref="B1:J1"/>
    <mergeCell ref="C4:C9"/>
    <mergeCell ref="C13:C18"/>
    <mergeCell ref="C22:C27"/>
    <mergeCell ref="D4:D12"/>
    <mergeCell ref="I4:I12"/>
    <mergeCell ref="D13:D21"/>
    <mergeCell ref="I13:I21"/>
    <mergeCell ref="B26:B28"/>
    <mergeCell ref="C31:C36"/>
    <mergeCell ref="C58:C63"/>
    <mergeCell ref="B8:B10"/>
    <mergeCell ref="B17:B19"/>
    <mergeCell ref="B35:B37"/>
    <mergeCell ref="B62:B64"/>
    <mergeCell ref="B44:B46"/>
    <mergeCell ref="B53:B55"/>
  </mergeCells>
  <phoneticPr fontId="2" type="noConversion"/>
  <printOptions horizontalCentered="1"/>
  <pageMargins left="0.59055118110236227" right="0.59055118110236227" top="0.51181102362204722" bottom="0.51181102362204722" header="0.47244094488188981" footer="0.47244094488188981"/>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8"/>
  <sheetViews>
    <sheetView tabSelected="1" zoomScale="75" workbookViewId="0">
      <selection activeCell="G55" sqref="G55:G56"/>
    </sheetView>
  </sheetViews>
  <sheetFormatPr defaultColWidth="9" defaultRowHeight="16.2" x14ac:dyDescent="0.3"/>
  <cols>
    <col min="1" max="1" width="0.77734375" style="20" customWidth="1"/>
    <col min="2" max="2" width="4.88671875" style="20" customWidth="1"/>
    <col min="3" max="3" width="4.6640625" style="20" hidden="1" customWidth="1"/>
    <col min="4" max="4" width="5.109375" style="20" customWidth="1"/>
    <col min="5" max="7" width="22.6640625" style="20" customWidth="1"/>
    <col min="8" max="9" width="22.6640625" style="20" hidden="1" customWidth="1"/>
    <col min="10" max="10" width="22.6640625" style="20" customWidth="1"/>
    <col min="11" max="11" width="5.21875" style="20" customWidth="1"/>
    <col min="12" max="12" width="10.6640625" style="20" customWidth="1"/>
    <col min="13" max="16384" width="9" style="20"/>
  </cols>
  <sheetData>
    <row r="1" spans="2:12" s="1" customFormat="1" ht="33" x14ac:dyDescent="0.6">
      <c r="B1" s="101" t="s">
        <v>76</v>
      </c>
      <c r="C1" s="101"/>
      <c r="D1" s="101"/>
      <c r="E1" s="101"/>
      <c r="F1" s="101"/>
      <c r="G1" s="101"/>
      <c r="H1" s="101"/>
      <c r="I1" s="101"/>
      <c r="J1" s="101"/>
      <c r="K1" s="101"/>
      <c r="L1" s="101"/>
    </row>
    <row r="2" spans="2:12" s="1" customFormat="1" ht="18.75" customHeight="1" thickBot="1" x14ac:dyDescent="0.35">
      <c r="B2" s="32" t="s">
        <v>79</v>
      </c>
      <c r="C2" s="33"/>
      <c r="D2" s="23"/>
      <c r="E2" s="23"/>
      <c r="F2" s="23"/>
      <c r="G2" s="23"/>
      <c r="H2" s="23"/>
      <c r="I2" s="23"/>
      <c r="L2" s="24"/>
    </row>
    <row r="3" spans="2:12" s="3" customFormat="1" ht="45.6" x14ac:dyDescent="0.4">
      <c r="B3" s="4" t="s">
        <v>1</v>
      </c>
      <c r="C3" s="28" t="s">
        <v>2</v>
      </c>
      <c r="D3" s="5" t="s">
        <v>3</v>
      </c>
      <c r="E3" s="6" t="s">
        <v>4</v>
      </c>
      <c r="F3" s="6" t="s">
        <v>25</v>
      </c>
      <c r="G3" s="6" t="s">
        <v>5</v>
      </c>
      <c r="H3" s="6" t="s">
        <v>25</v>
      </c>
      <c r="I3" s="6" t="s">
        <v>5</v>
      </c>
      <c r="J3" s="29" t="s">
        <v>6</v>
      </c>
      <c r="K3" s="5" t="s">
        <v>23</v>
      </c>
      <c r="L3" s="7" t="s">
        <v>16</v>
      </c>
    </row>
    <row r="4" spans="2:12" s="8" customFormat="1" ht="19.5" customHeight="1" x14ac:dyDescent="0.4">
      <c r="B4" s="11">
        <v>2</v>
      </c>
      <c r="C4" s="102"/>
      <c r="D4" s="98" t="s">
        <v>80</v>
      </c>
      <c r="E4" s="86" t="s">
        <v>82</v>
      </c>
      <c r="F4" s="86" t="s">
        <v>91</v>
      </c>
      <c r="G4" s="86" t="s">
        <v>96</v>
      </c>
      <c r="H4" s="86"/>
      <c r="I4" s="86"/>
      <c r="J4" s="86" t="s">
        <v>99</v>
      </c>
      <c r="K4" s="98"/>
      <c r="L4" s="10" t="s">
        <v>83</v>
      </c>
    </row>
    <row r="5" spans="2:12" s="8" customFormat="1" ht="19.5" customHeight="1" x14ac:dyDescent="0.4">
      <c r="B5" s="11" t="s">
        <v>24</v>
      </c>
      <c r="C5" s="103"/>
      <c r="D5" s="98"/>
      <c r="E5" s="88" t="s">
        <v>87</v>
      </c>
      <c r="F5" s="88" t="s">
        <v>92</v>
      </c>
      <c r="G5" s="88" t="s">
        <v>97</v>
      </c>
      <c r="H5" s="88"/>
      <c r="I5" s="88"/>
      <c r="J5" s="88" t="s">
        <v>100</v>
      </c>
      <c r="K5" s="98"/>
      <c r="L5" s="12" t="s">
        <v>169</v>
      </c>
    </row>
    <row r="6" spans="2:12" s="8" customFormat="1" ht="19.5" customHeight="1" x14ac:dyDescent="0.4">
      <c r="B6" s="11">
        <v>18</v>
      </c>
      <c r="C6" s="103"/>
      <c r="D6" s="98"/>
      <c r="E6" s="88" t="s">
        <v>88</v>
      </c>
      <c r="F6" s="88" t="s">
        <v>93</v>
      </c>
      <c r="G6" s="88" t="s">
        <v>98</v>
      </c>
      <c r="H6" s="88"/>
      <c r="I6" s="88"/>
      <c r="J6" s="88" t="s">
        <v>101</v>
      </c>
      <c r="K6" s="98"/>
      <c r="L6" s="10" t="s">
        <v>84</v>
      </c>
    </row>
    <row r="7" spans="2:12" s="8" customFormat="1" ht="19.5" customHeight="1" x14ac:dyDescent="0.4">
      <c r="B7" s="11" t="s">
        <v>10</v>
      </c>
      <c r="C7" s="103"/>
      <c r="D7" s="98"/>
      <c r="E7" s="89" t="s">
        <v>89</v>
      </c>
      <c r="F7" s="88" t="s">
        <v>94</v>
      </c>
      <c r="G7" s="88"/>
      <c r="H7" s="88"/>
      <c r="I7" s="88"/>
      <c r="J7" s="88" t="s">
        <v>102</v>
      </c>
      <c r="K7" s="98"/>
      <c r="L7" s="13" t="s">
        <v>170</v>
      </c>
    </row>
    <row r="8" spans="2:12" s="8" customFormat="1" ht="19.5" customHeight="1" x14ac:dyDescent="0.4">
      <c r="B8" s="105" t="s">
        <v>81</v>
      </c>
      <c r="C8" s="103"/>
      <c r="D8" s="98"/>
      <c r="E8" s="88" t="s">
        <v>90</v>
      </c>
      <c r="F8" s="88"/>
      <c r="G8" s="88"/>
      <c r="H8" s="88"/>
      <c r="I8" s="88"/>
      <c r="J8" s="88" t="s">
        <v>98</v>
      </c>
      <c r="K8" s="98"/>
      <c r="L8" s="10" t="s">
        <v>85</v>
      </c>
    </row>
    <row r="9" spans="2:12" s="8" customFormat="1" ht="19.5" customHeight="1" x14ac:dyDescent="0.4">
      <c r="B9" s="105"/>
      <c r="C9" s="104"/>
      <c r="D9" s="98"/>
      <c r="E9" s="88"/>
      <c r="F9" s="88"/>
      <c r="G9" s="88"/>
      <c r="H9" s="88"/>
      <c r="I9" s="88"/>
      <c r="J9" s="88"/>
      <c r="K9" s="98"/>
      <c r="L9" s="13" t="s">
        <v>171</v>
      </c>
    </row>
    <row r="10" spans="2:12" s="8" customFormat="1" ht="19.8" x14ac:dyDescent="0.4">
      <c r="B10" s="106"/>
      <c r="C10" s="15"/>
      <c r="D10" s="98"/>
      <c r="E10" s="88"/>
      <c r="F10" s="88"/>
      <c r="G10" s="154" t="s">
        <v>192</v>
      </c>
      <c r="H10" s="88"/>
      <c r="I10" s="88"/>
      <c r="J10" s="88"/>
      <c r="K10" s="98"/>
      <c r="L10" s="10" t="s">
        <v>86</v>
      </c>
    </row>
    <row r="11" spans="2:12" s="8" customFormat="1" ht="19.8" x14ac:dyDescent="0.4">
      <c r="B11" s="14" t="s">
        <v>95</v>
      </c>
      <c r="C11" s="25"/>
      <c r="D11" s="98"/>
      <c r="E11" s="88"/>
      <c r="F11" s="88"/>
      <c r="G11" s="154"/>
      <c r="H11" s="88"/>
      <c r="I11" s="88"/>
      <c r="J11" s="88"/>
      <c r="K11" s="98"/>
      <c r="L11" s="13" t="s">
        <v>172</v>
      </c>
    </row>
    <row r="12" spans="2:12" s="8" customFormat="1" ht="19.8" x14ac:dyDescent="0.4">
      <c r="B12" s="26">
        <v>80</v>
      </c>
      <c r="C12" s="16"/>
      <c r="D12" s="99"/>
      <c r="E12" s="88"/>
      <c r="F12" s="88"/>
      <c r="G12" s="88"/>
      <c r="H12" s="88"/>
      <c r="I12" s="88"/>
      <c r="J12" s="88"/>
      <c r="K12" s="99"/>
      <c r="L12" s="17"/>
    </row>
    <row r="13" spans="2:12" s="8" customFormat="1" ht="22.2" x14ac:dyDescent="0.4">
      <c r="B13" s="11">
        <v>2</v>
      </c>
      <c r="C13" s="102"/>
      <c r="D13" s="97" t="s">
        <v>80</v>
      </c>
      <c r="E13" s="87" t="s">
        <v>104</v>
      </c>
      <c r="F13" s="87" t="s">
        <v>109</v>
      </c>
      <c r="G13" s="87" t="s">
        <v>112</v>
      </c>
      <c r="H13" s="87"/>
      <c r="I13" s="87"/>
      <c r="J13" s="87" t="s">
        <v>114</v>
      </c>
      <c r="K13" s="97" t="s">
        <v>118</v>
      </c>
      <c r="L13" s="19" t="s">
        <v>110</v>
      </c>
    </row>
    <row r="14" spans="2:12" s="8" customFormat="1" ht="19.8" x14ac:dyDescent="0.4">
      <c r="B14" s="11" t="s">
        <v>9</v>
      </c>
      <c r="C14" s="103"/>
      <c r="D14" s="98"/>
      <c r="E14" s="88" t="s">
        <v>105</v>
      </c>
      <c r="F14" s="88" t="s">
        <v>111</v>
      </c>
      <c r="G14" s="88" t="s">
        <v>113</v>
      </c>
      <c r="H14" s="88"/>
      <c r="I14" s="88"/>
      <c r="J14" s="88" t="s">
        <v>115</v>
      </c>
      <c r="K14" s="98"/>
      <c r="L14" s="13" t="s">
        <v>173</v>
      </c>
    </row>
    <row r="15" spans="2:12" s="8" customFormat="1" ht="19.8" x14ac:dyDescent="0.4">
      <c r="B15" s="11">
        <v>19</v>
      </c>
      <c r="C15" s="103"/>
      <c r="D15" s="98"/>
      <c r="E15" s="88" t="s">
        <v>106</v>
      </c>
      <c r="F15" s="88"/>
      <c r="G15" s="88" t="s">
        <v>98</v>
      </c>
      <c r="H15" s="88"/>
      <c r="I15" s="88"/>
      <c r="J15" s="88" t="s">
        <v>116</v>
      </c>
      <c r="K15" s="98"/>
      <c r="L15" s="10" t="s">
        <v>117</v>
      </c>
    </row>
    <row r="16" spans="2:12" s="8" customFormat="1" ht="19.8" x14ac:dyDescent="0.4">
      <c r="B16" s="11" t="s">
        <v>10</v>
      </c>
      <c r="C16" s="103"/>
      <c r="D16" s="98"/>
      <c r="E16" s="88" t="s">
        <v>107</v>
      </c>
      <c r="F16" s="88"/>
      <c r="G16" s="88"/>
      <c r="H16" s="88"/>
      <c r="I16" s="88"/>
      <c r="J16" s="88"/>
      <c r="K16" s="98"/>
      <c r="L16" s="13" t="s">
        <v>174</v>
      </c>
    </row>
    <row r="17" spans="2:12" s="8" customFormat="1" ht="19.8" x14ac:dyDescent="0.4">
      <c r="B17" s="105" t="s">
        <v>108</v>
      </c>
      <c r="C17" s="103"/>
      <c r="D17" s="98"/>
      <c r="E17" s="88"/>
      <c r="F17" s="88"/>
      <c r="G17" s="88"/>
      <c r="H17" s="88"/>
      <c r="I17" s="88"/>
      <c r="J17" s="88"/>
      <c r="K17" s="98"/>
      <c r="L17" s="10" t="s">
        <v>85</v>
      </c>
    </row>
    <row r="18" spans="2:12" s="8" customFormat="1" ht="19.8" x14ac:dyDescent="0.4">
      <c r="B18" s="105"/>
      <c r="C18" s="104"/>
      <c r="D18" s="98"/>
      <c r="E18" s="88"/>
      <c r="F18" s="88"/>
      <c r="G18" s="88"/>
      <c r="H18" s="88"/>
      <c r="I18" s="88"/>
      <c r="J18" s="88"/>
      <c r="K18" s="98"/>
      <c r="L18" s="13" t="s">
        <v>175</v>
      </c>
    </row>
    <row r="19" spans="2:12" s="8" customFormat="1" ht="19.8" x14ac:dyDescent="0.4">
      <c r="B19" s="106"/>
      <c r="C19" s="15"/>
      <c r="D19" s="98"/>
      <c r="E19" s="88"/>
      <c r="F19" s="88"/>
      <c r="G19" s="154" t="s">
        <v>192</v>
      </c>
      <c r="H19" s="88"/>
      <c r="I19" s="88"/>
      <c r="J19" s="88"/>
      <c r="K19" s="98"/>
      <c r="L19" s="10" t="s">
        <v>86</v>
      </c>
    </row>
    <row r="20" spans="2:12" s="8" customFormat="1" ht="19.8" x14ac:dyDescent="0.4">
      <c r="B20" s="14" t="s">
        <v>95</v>
      </c>
      <c r="C20" s="25"/>
      <c r="D20" s="98"/>
      <c r="E20" s="88"/>
      <c r="F20" s="88"/>
      <c r="G20" s="154"/>
      <c r="H20" s="88"/>
      <c r="I20" s="88"/>
      <c r="J20" s="88"/>
      <c r="K20" s="98"/>
      <c r="L20" s="13" t="s">
        <v>176</v>
      </c>
    </row>
    <row r="21" spans="2:12" s="8" customFormat="1" ht="19.8" x14ac:dyDescent="0.4">
      <c r="B21" s="26">
        <v>80</v>
      </c>
      <c r="C21" s="16"/>
      <c r="D21" s="99"/>
      <c r="E21" s="88"/>
      <c r="F21" s="88"/>
      <c r="G21" s="88"/>
      <c r="H21" s="88"/>
      <c r="I21" s="88"/>
      <c r="J21" s="88"/>
      <c r="K21" s="99"/>
      <c r="L21" s="17"/>
    </row>
    <row r="22" spans="2:12" s="8" customFormat="1" ht="22.2" x14ac:dyDescent="0.4">
      <c r="B22" s="11">
        <v>2</v>
      </c>
      <c r="C22" s="102"/>
      <c r="D22" s="97" t="s">
        <v>119</v>
      </c>
      <c r="E22" s="87" t="s">
        <v>121</v>
      </c>
      <c r="F22" s="87" t="s">
        <v>126</v>
      </c>
      <c r="G22" s="87"/>
      <c r="H22" s="87"/>
      <c r="I22" s="87"/>
      <c r="J22" s="87"/>
      <c r="K22" s="97"/>
      <c r="L22" s="19" t="s">
        <v>83</v>
      </c>
    </row>
    <row r="23" spans="2:12" s="8" customFormat="1" ht="19.8" x14ac:dyDescent="0.4">
      <c r="B23" s="11" t="s">
        <v>9</v>
      </c>
      <c r="C23" s="103"/>
      <c r="D23" s="98"/>
      <c r="E23" s="88" t="s">
        <v>122</v>
      </c>
      <c r="F23" s="88" t="s">
        <v>127</v>
      </c>
      <c r="G23" s="88"/>
      <c r="H23" s="88"/>
      <c r="I23" s="88"/>
      <c r="J23" s="88"/>
      <c r="K23" s="98"/>
      <c r="L23" s="13" t="s">
        <v>177</v>
      </c>
    </row>
    <row r="24" spans="2:12" s="8" customFormat="1" ht="19.8" x14ac:dyDescent="0.4">
      <c r="B24" s="11">
        <v>20</v>
      </c>
      <c r="C24" s="103"/>
      <c r="D24" s="98"/>
      <c r="E24" s="88" t="s">
        <v>123</v>
      </c>
      <c r="F24" s="88" t="s">
        <v>128</v>
      </c>
      <c r="G24" s="88"/>
      <c r="H24" s="88"/>
      <c r="I24" s="88"/>
      <c r="J24" s="88"/>
      <c r="K24" s="98"/>
      <c r="L24" s="10" t="s">
        <v>117</v>
      </c>
    </row>
    <row r="25" spans="2:12" s="8" customFormat="1" ht="19.8" x14ac:dyDescent="0.4">
      <c r="B25" s="11" t="s">
        <v>10</v>
      </c>
      <c r="C25" s="103"/>
      <c r="D25" s="98"/>
      <c r="E25" s="88" t="s">
        <v>124</v>
      </c>
      <c r="F25" s="88"/>
      <c r="G25" s="88"/>
      <c r="H25" s="88"/>
      <c r="I25" s="88"/>
      <c r="J25" s="88"/>
      <c r="K25" s="98"/>
      <c r="L25" s="13" t="s">
        <v>178</v>
      </c>
    </row>
    <row r="26" spans="2:12" s="8" customFormat="1" ht="19.8" x14ac:dyDescent="0.4">
      <c r="B26" s="105" t="s">
        <v>120</v>
      </c>
      <c r="C26" s="103"/>
      <c r="D26" s="98"/>
      <c r="E26" s="88" t="s">
        <v>107</v>
      </c>
      <c r="F26" s="88"/>
      <c r="G26" s="88"/>
      <c r="H26" s="88"/>
      <c r="I26" s="88"/>
      <c r="J26" s="88"/>
      <c r="K26" s="98"/>
      <c r="L26" s="10" t="s">
        <v>85</v>
      </c>
    </row>
    <row r="27" spans="2:12" s="8" customFormat="1" ht="19.8" x14ac:dyDescent="0.4">
      <c r="B27" s="105"/>
      <c r="C27" s="104"/>
      <c r="D27" s="98"/>
      <c r="E27" s="88" t="s">
        <v>125</v>
      </c>
      <c r="F27" s="88"/>
      <c r="G27" s="88"/>
      <c r="H27" s="88"/>
      <c r="I27" s="88"/>
      <c r="J27" s="88"/>
      <c r="K27" s="98"/>
      <c r="L27" s="13" t="s">
        <v>179</v>
      </c>
    </row>
    <row r="28" spans="2:12" s="8" customFormat="1" ht="19.8" x14ac:dyDescent="0.4">
      <c r="B28" s="106"/>
      <c r="C28" s="15"/>
      <c r="D28" s="98"/>
      <c r="E28" s="88" t="s">
        <v>89</v>
      </c>
      <c r="F28" s="88"/>
      <c r="G28" s="154" t="s">
        <v>192</v>
      </c>
      <c r="H28" s="88"/>
      <c r="I28" s="88"/>
      <c r="J28" s="88"/>
      <c r="K28" s="98"/>
      <c r="L28" s="10" t="s">
        <v>86</v>
      </c>
    </row>
    <row r="29" spans="2:12" s="8" customFormat="1" ht="19.8" x14ac:dyDescent="0.4">
      <c r="B29" s="14" t="s">
        <v>103</v>
      </c>
      <c r="C29" s="25"/>
      <c r="D29" s="98"/>
      <c r="E29" s="88"/>
      <c r="F29" s="88"/>
      <c r="G29" s="154"/>
      <c r="H29" s="88"/>
      <c r="I29" s="88"/>
      <c r="J29" s="88"/>
      <c r="K29" s="98"/>
      <c r="L29" s="13" t="s">
        <v>180</v>
      </c>
    </row>
    <row r="30" spans="2:12" s="8" customFormat="1" ht="19.8" x14ac:dyDescent="0.4">
      <c r="B30" s="26">
        <v>80</v>
      </c>
      <c r="C30" s="16"/>
      <c r="D30" s="99"/>
      <c r="E30" s="88"/>
      <c r="F30" s="88"/>
      <c r="G30" s="88"/>
      <c r="H30" s="88"/>
      <c r="I30" s="88"/>
      <c r="J30" s="88"/>
      <c r="K30" s="99"/>
      <c r="L30" s="17"/>
    </row>
    <row r="31" spans="2:12" s="8" customFormat="1" ht="22.2" x14ac:dyDescent="0.4">
      <c r="B31" s="11">
        <v>2</v>
      </c>
      <c r="C31" s="102"/>
      <c r="D31" s="97" t="s">
        <v>80</v>
      </c>
      <c r="E31" s="87" t="s">
        <v>129</v>
      </c>
      <c r="F31" s="87" t="s">
        <v>132</v>
      </c>
      <c r="G31" s="87" t="s">
        <v>136</v>
      </c>
      <c r="H31" s="87"/>
      <c r="I31" s="87"/>
      <c r="J31" s="87" t="s">
        <v>138</v>
      </c>
      <c r="K31" s="97" t="s">
        <v>142</v>
      </c>
      <c r="L31" s="19" t="s">
        <v>141</v>
      </c>
    </row>
    <row r="32" spans="2:12" ht="18" x14ac:dyDescent="0.3">
      <c r="B32" s="11" t="s">
        <v>9</v>
      </c>
      <c r="C32" s="103"/>
      <c r="D32" s="98"/>
      <c r="E32" s="88" t="s">
        <v>130</v>
      </c>
      <c r="F32" s="88" t="s">
        <v>133</v>
      </c>
      <c r="G32" s="88" t="s">
        <v>137</v>
      </c>
      <c r="H32" s="88"/>
      <c r="I32" s="88"/>
      <c r="J32" s="88" t="s">
        <v>139</v>
      </c>
      <c r="K32" s="98"/>
      <c r="L32" s="13" t="s">
        <v>181</v>
      </c>
    </row>
    <row r="33" spans="2:12" ht="18" x14ac:dyDescent="0.3">
      <c r="B33" s="11">
        <v>21</v>
      </c>
      <c r="C33" s="103"/>
      <c r="D33" s="98"/>
      <c r="E33" s="88" t="s">
        <v>98</v>
      </c>
      <c r="F33" s="88" t="s">
        <v>134</v>
      </c>
      <c r="G33" s="88" t="s">
        <v>98</v>
      </c>
      <c r="H33" s="88"/>
      <c r="I33" s="88"/>
      <c r="J33" s="88" t="s">
        <v>140</v>
      </c>
      <c r="K33" s="98"/>
      <c r="L33" s="10" t="s">
        <v>84</v>
      </c>
    </row>
    <row r="34" spans="2:12" ht="18" x14ac:dyDescent="0.3">
      <c r="B34" s="11" t="s">
        <v>10</v>
      </c>
      <c r="C34" s="103"/>
      <c r="D34" s="98"/>
      <c r="E34" s="88"/>
      <c r="F34" s="88" t="s">
        <v>94</v>
      </c>
      <c r="G34" s="88"/>
      <c r="H34" s="88"/>
      <c r="I34" s="88"/>
      <c r="J34" s="88" t="s">
        <v>98</v>
      </c>
      <c r="K34" s="98"/>
      <c r="L34" s="13" t="s">
        <v>182</v>
      </c>
    </row>
    <row r="35" spans="2:12" ht="18" x14ac:dyDescent="0.3">
      <c r="B35" s="105" t="s">
        <v>131</v>
      </c>
      <c r="C35" s="103"/>
      <c r="D35" s="98"/>
      <c r="E35" s="88"/>
      <c r="F35" s="88" t="s">
        <v>135</v>
      </c>
      <c r="G35" s="88"/>
      <c r="H35" s="88"/>
      <c r="I35" s="88"/>
      <c r="J35" s="88"/>
      <c r="K35" s="98"/>
      <c r="L35" s="10" t="s">
        <v>85</v>
      </c>
    </row>
    <row r="36" spans="2:12" ht="18" x14ac:dyDescent="0.3">
      <c r="B36" s="105"/>
      <c r="C36" s="104"/>
      <c r="D36" s="98"/>
      <c r="E36" s="88"/>
      <c r="F36" s="88"/>
      <c r="G36" s="88"/>
      <c r="H36" s="88"/>
      <c r="I36" s="88"/>
      <c r="J36" s="88"/>
      <c r="K36" s="98"/>
      <c r="L36" s="13" t="s">
        <v>183</v>
      </c>
    </row>
    <row r="37" spans="2:12" ht="18" x14ac:dyDescent="0.3">
      <c r="B37" s="106"/>
      <c r="C37" s="15"/>
      <c r="D37" s="98"/>
      <c r="E37" s="88"/>
      <c r="F37" s="88"/>
      <c r="G37" s="154" t="s">
        <v>192</v>
      </c>
      <c r="H37" s="88"/>
      <c r="I37" s="88"/>
      <c r="J37" s="88"/>
      <c r="K37" s="98"/>
      <c r="L37" s="10" t="s">
        <v>86</v>
      </c>
    </row>
    <row r="38" spans="2:12" ht="18" x14ac:dyDescent="0.3">
      <c r="B38" s="14" t="s">
        <v>103</v>
      </c>
      <c r="C38" s="25"/>
      <c r="D38" s="98"/>
      <c r="E38" s="88"/>
      <c r="F38" s="88"/>
      <c r="G38" s="154"/>
      <c r="H38" s="88"/>
      <c r="I38" s="88"/>
      <c r="J38" s="88"/>
      <c r="K38" s="98"/>
      <c r="L38" s="13" t="s">
        <v>184</v>
      </c>
    </row>
    <row r="39" spans="2:12" ht="18" x14ac:dyDescent="0.3">
      <c r="B39" s="35">
        <v>80</v>
      </c>
      <c r="C39" s="36"/>
      <c r="D39" s="98"/>
      <c r="E39" s="88"/>
      <c r="F39" s="88"/>
      <c r="G39" s="88"/>
      <c r="H39" s="88"/>
      <c r="I39" s="88"/>
      <c r="J39" s="88"/>
      <c r="K39" s="98"/>
      <c r="L39" s="13"/>
    </row>
    <row r="40" spans="2:12" ht="22.2" x14ac:dyDescent="0.3">
      <c r="B40" s="52">
        <v>2</v>
      </c>
      <c r="C40" s="15"/>
      <c r="D40" s="107" t="s">
        <v>80</v>
      </c>
      <c r="E40" s="87" t="s">
        <v>143</v>
      </c>
      <c r="F40" s="87" t="s">
        <v>147</v>
      </c>
      <c r="G40" s="87" t="s">
        <v>150</v>
      </c>
      <c r="H40" s="87"/>
      <c r="I40" s="87"/>
      <c r="J40" s="87" t="s">
        <v>153</v>
      </c>
      <c r="K40" s="107"/>
      <c r="L40" s="38" t="s">
        <v>83</v>
      </c>
    </row>
    <row r="41" spans="2:12" ht="18" x14ac:dyDescent="0.3">
      <c r="B41" s="11" t="s">
        <v>9</v>
      </c>
      <c r="C41" s="36"/>
      <c r="D41" s="108"/>
      <c r="E41" s="88" t="s">
        <v>144</v>
      </c>
      <c r="F41" s="88" t="s">
        <v>148</v>
      </c>
      <c r="G41" s="88" t="s">
        <v>151</v>
      </c>
      <c r="H41" s="88"/>
      <c r="I41" s="88"/>
      <c r="J41" s="88" t="s">
        <v>155</v>
      </c>
      <c r="K41" s="108"/>
      <c r="L41" s="13" t="s">
        <v>185</v>
      </c>
    </row>
    <row r="42" spans="2:12" ht="18" x14ac:dyDescent="0.3">
      <c r="B42" s="11">
        <v>22</v>
      </c>
      <c r="C42" s="36"/>
      <c r="D42" s="108"/>
      <c r="E42" s="88" t="s">
        <v>145</v>
      </c>
      <c r="F42" s="88" t="s">
        <v>149</v>
      </c>
      <c r="G42" s="88" t="s">
        <v>98</v>
      </c>
      <c r="H42" s="88"/>
      <c r="I42" s="88"/>
      <c r="J42" s="88" t="s">
        <v>156</v>
      </c>
      <c r="K42" s="108"/>
      <c r="L42" s="13" t="s">
        <v>84</v>
      </c>
    </row>
    <row r="43" spans="2:12" ht="18" x14ac:dyDescent="0.3">
      <c r="B43" s="11" t="s">
        <v>10</v>
      </c>
      <c r="C43" s="36"/>
      <c r="D43" s="108"/>
      <c r="E43" s="88" t="s">
        <v>94</v>
      </c>
      <c r="F43" s="88"/>
      <c r="G43" s="88"/>
      <c r="H43" s="88"/>
      <c r="I43" s="88"/>
      <c r="J43" s="88"/>
      <c r="K43" s="108"/>
      <c r="L43" s="13" t="s">
        <v>186</v>
      </c>
    </row>
    <row r="44" spans="2:12" ht="18" x14ac:dyDescent="0.3">
      <c r="B44" s="105" t="s">
        <v>152</v>
      </c>
      <c r="C44" s="36"/>
      <c r="D44" s="108"/>
      <c r="E44" s="88" t="s">
        <v>146</v>
      </c>
      <c r="F44" s="88"/>
      <c r="G44" s="88"/>
      <c r="H44" s="88"/>
      <c r="I44" s="88"/>
      <c r="J44" s="88"/>
      <c r="K44" s="108"/>
      <c r="L44" s="13" t="s">
        <v>85</v>
      </c>
    </row>
    <row r="45" spans="2:12" ht="18" x14ac:dyDescent="0.3">
      <c r="B45" s="105"/>
      <c r="C45" s="36"/>
      <c r="D45" s="108"/>
      <c r="E45" s="88"/>
      <c r="F45" s="88"/>
      <c r="G45" s="88"/>
      <c r="H45" s="88"/>
      <c r="I45" s="88"/>
      <c r="J45" s="88"/>
      <c r="K45" s="108"/>
      <c r="L45" s="13" t="s">
        <v>187</v>
      </c>
    </row>
    <row r="46" spans="2:12" ht="18" x14ac:dyDescent="0.3">
      <c r="B46" s="106"/>
      <c r="C46" s="36"/>
      <c r="D46" s="108"/>
      <c r="E46" s="88"/>
      <c r="F46" s="88"/>
      <c r="G46" s="154" t="s">
        <v>192</v>
      </c>
      <c r="H46" s="88"/>
      <c r="I46" s="88"/>
      <c r="J46" s="88"/>
      <c r="K46" s="108"/>
      <c r="L46" s="13" t="s">
        <v>154</v>
      </c>
    </row>
    <row r="47" spans="2:12" ht="18" x14ac:dyDescent="0.3">
      <c r="B47" s="37" t="s">
        <v>103</v>
      </c>
      <c r="C47" s="36"/>
      <c r="D47" s="108"/>
      <c r="E47" s="88"/>
      <c r="F47" s="88"/>
      <c r="G47" s="154"/>
      <c r="H47" s="88"/>
      <c r="I47" s="88"/>
      <c r="J47" s="88"/>
      <c r="K47" s="108"/>
      <c r="L47" s="13" t="s">
        <v>184</v>
      </c>
    </row>
    <row r="48" spans="2:12" ht="18.600000000000001" thickBot="1" x14ac:dyDescent="0.35">
      <c r="B48" s="27">
        <v>80</v>
      </c>
      <c r="C48" s="21"/>
      <c r="D48" s="111"/>
      <c r="E48" s="90"/>
      <c r="F48" s="90"/>
      <c r="G48" s="90"/>
      <c r="H48" s="90"/>
      <c r="I48" s="90"/>
      <c r="J48" s="90"/>
      <c r="K48" s="111"/>
      <c r="L48" s="22"/>
    </row>
    <row r="49" spans="2:12" ht="22.2" x14ac:dyDescent="0.3">
      <c r="B49" s="66">
        <v>2</v>
      </c>
      <c r="C49" s="36"/>
      <c r="D49" s="108" t="s">
        <v>80</v>
      </c>
      <c r="E49" s="86" t="s">
        <v>157</v>
      </c>
      <c r="F49" s="86" t="s">
        <v>159</v>
      </c>
      <c r="G49" s="86" t="s">
        <v>112</v>
      </c>
      <c r="H49" s="86"/>
      <c r="I49" s="86"/>
      <c r="J49" s="86" t="s">
        <v>165</v>
      </c>
      <c r="K49" s="108"/>
      <c r="L49" s="13" t="s">
        <v>83</v>
      </c>
    </row>
    <row r="50" spans="2:12" ht="18" x14ac:dyDescent="0.3">
      <c r="B50" s="11" t="s">
        <v>9</v>
      </c>
      <c r="C50" s="36"/>
      <c r="D50" s="108"/>
      <c r="E50" s="88" t="s">
        <v>158</v>
      </c>
      <c r="F50" s="88" t="s">
        <v>160</v>
      </c>
      <c r="G50" s="88" t="s">
        <v>164</v>
      </c>
      <c r="H50" s="88"/>
      <c r="I50" s="88"/>
      <c r="J50" s="88" t="s">
        <v>167</v>
      </c>
      <c r="K50" s="108"/>
      <c r="L50" s="13" t="s">
        <v>188</v>
      </c>
    </row>
    <row r="51" spans="2:12" ht="18" x14ac:dyDescent="0.3">
      <c r="B51" s="11">
        <v>23</v>
      </c>
      <c r="C51" s="36"/>
      <c r="D51" s="108"/>
      <c r="E51" s="88"/>
      <c r="F51" s="88" t="s">
        <v>161</v>
      </c>
      <c r="G51" s="88" t="s">
        <v>98</v>
      </c>
      <c r="H51" s="88"/>
      <c r="I51" s="88"/>
      <c r="J51" s="88" t="s">
        <v>116</v>
      </c>
      <c r="K51" s="108"/>
      <c r="L51" s="13" t="s">
        <v>84</v>
      </c>
    </row>
    <row r="52" spans="2:12" ht="18" x14ac:dyDescent="0.3">
      <c r="B52" s="11" t="s">
        <v>10</v>
      </c>
      <c r="C52" s="36"/>
      <c r="D52" s="108"/>
      <c r="E52" s="88"/>
      <c r="F52" s="88" t="s">
        <v>162</v>
      </c>
      <c r="G52" s="88"/>
      <c r="H52" s="88"/>
      <c r="I52" s="88"/>
      <c r="J52" s="88" t="s">
        <v>168</v>
      </c>
      <c r="K52" s="108"/>
      <c r="L52" s="13" t="s">
        <v>189</v>
      </c>
    </row>
    <row r="53" spans="2:12" ht="18" x14ac:dyDescent="0.3">
      <c r="B53" s="105" t="s">
        <v>163</v>
      </c>
      <c r="C53" s="36"/>
      <c r="D53" s="108"/>
      <c r="E53" s="88"/>
      <c r="F53" s="88" t="s">
        <v>135</v>
      </c>
      <c r="G53" s="88"/>
      <c r="H53" s="88"/>
      <c r="I53" s="88"/>
      <c r="J53" s="88" t="s">
        <v>98</v>
      </c>
      <c r="K53" s="108"/>
      <c r="L53" s="13" t="s">
        <v>85</v>
      </c>
    </row>
    <row r="54" spans="2:12" ht="18" x14ac:dyDescent="0.3">
      <c r="B54" s="105"/>
      <c r="C54" s="36"/>
      <c r="D54" s="108"/>
      <c r="E54" s="88"/>
      <c r="F54" s="88"/>
      <c r="G54" s="88"/>
      <c r="H54" s="88"/>
      <c r="I54" s="88"/>
      <c r="J54" s="88"/>
      <c r="K54" s="108"/>
      <c r="L54" s="13" t="s">
        <v>190</v>
      </c>
    </row>
    <row r="55" spans="2:12" ht="18" x14ac:dyDescent="0.3">
      <c r="B55" s="106"/>
      <c r="C55" s="36"/>
      <c r="D55" s="108"/>
      <c r="E55" s="88"/>
      <c r="F55" s="88"/>
      <c r="G55" s="154" t="s">
        <v>192</v>
      </c>
      <c r="H55" s="88"/>
      <c r="I55" s="88"/>
      <c r="J55" s="88"/>
      <c r="K55" s="108"/>
      <c r="L55" s="13" t="s">
        <v>166</v>
      </c>
    </row>
    <row r="56" spans="2:12" ht="18" x14ac:dyDescent="0.3">
      <c r="B56" s="37" t="s">
        <v>103</v>
      </c>
      <c r="C56" s="36"/>
      <c r="D56" s="108"/>
      <c r="E56" s="88"/>
      <c r="F56" s="88"/>
      <c r="G56" s="154"/>
      <c r="H56" s="88"/>
      <c r="I56" s="88"/>
      <c r="J56" s="88"/>
      <c r="K56" s="108"/>
      <c r="L56" s="13" t="s">
        <v>191</v>
      </c>
    </row>
    <row r="57" spans="2:12" ht="18.600000000000001" thickBot="1" x14ac:dyDescent="0.35">
      <c r="B57" s="27">
        <v>80</v>
      </c>
      <c r="C57" s="21"/>
      <c r="D57" s="111"/>
      <c r="E57" s="90"/>
      <c r="F57" s="90"/>
      <c r="G57" s="90"/>
      <c r="H57" s="90"/>
      <c r="I57" s="90"/>
      <c r="J57" s="90"/>
      <c r="K57" s="111"/>
      <c r="L57" s="22"/>
    </row>
    <row r="58" spans="2:12" ht="19.8" hidden="1" x14ac:dyDescent="0.3">
      <c r="B58" s="11"/>
      <c r="C58" s="103"/>
      <c r="D58" s="98"/>
      <c r="E58" s="9"/>
      <c r="F58" s="9"/>
      <c r="G58" s="9"/>
      <c r="H58" s="9"/>
      <c r="I58" s="9"/>
      <c r="J58" s="9"/>
      <c r="K58" s="98"/>
      <c r="L58" s="10"/>
    </row>
    <row r="59" spans="2:12" hidden="1" x14ac:dyDescent="0.3">
      <c r="B59" s="11" t="s">
        <v>9</v>
      </c>
      <c r="C59" s="103"/>
      <c r="D59" s="98"/>
      <c r="E59" s="30"/>
      <c r="F59" s="30"/>
      <c r="G59" s="30"/>
      <c r="H59" s="30"/>
      <c r="I59" s="30"/>
      <c r="J59" s="30"/>
      <c r="K59" s="98"/>
      <c r="L59" s="13"/>
    </row>
    <row r="60" spans="2:12" hidden="1" x14ac:dyDescent="0.3">
      <c r="B60" s="11"/>
      <c r="C60" s="103"/>
      <c r="D60" s="98"/>
      <c r="E60" s="30"/>
      <c r="F60" s="30"/>
      <c r="G60" s="30"/>
      <c r="H60" s="30"/>
      <c r="I60" s="30"/>
      <c r="J60" s="30"/>
      <c r="K60" s="98"/>
      <c r="L60" s="10"/>
    </row>
    <row r="61" spans="2:12" hidden="1" x14ac:dyDescent="0.3">
      <c r="B61" s="11" t="s">
        <v>10</v>
      </c>
      <c r="C61" s="103"/>
      <c r="D61" s="98"/>
      <c r="E61" s="30"/>
      <c r="F61" s="30"/>
      <c r="G61" s="30"/>
      <c r="H61" s="30"/>
      <c r="I61" s="30"/>
      <c r="J61" s="30"/>
      <c r="K61" s="98"/>
      <c r="L61" s="13"/>
    </row>
    <row r="62" spans="2:12" hidden="1" x14ac:dyDescent="0.3">
      <c r="B62" s="105"/>
      <c r="C62" s="103"/>
      <c r="D62" s="98"/>
      <c r="E62" s="30"/>
      <c r="F62" s="30"/>
      <c r="G62" s="30"/>
      <c r="H62" s="30"/>
      <c r="I62" s="30"/>
      <c r="J62" s="30"/>
      <c r="K62" s="98"/>
      <c r="L62" s="10"/>
    </row>
    <row r="63" spans="2:12" hidden="1" x14ac:dyDescent="0.3">
      <c r="B63" s="105"/>
      <c r="C63" s="104"/>
      <c r="D63" s="98"/>
      <c r="E63" s="30"/>
      <c r="F63" s="30"/>
      <c r="G63" s="30"/>
      <c r="H63" s="30"/>
      <c r="I63" s="30"/>
      <c r="J63" s="30"/>
      <c r="K63" s="98"/>
      <c r="L63" s="13"/>
    </row>
    <row r="64" spans="2:12" hidden="1" x14ac:dyDescent="0.3">
      <c r="B64" s="106"/>
      <c r="C64" s="15"/>
      <c r="D64" s="98"/>
      <c r="E64" s="30"/>
      <c r="F64" s="30"/>
      <c r="G64" s="30"/>
      <c r="H64" s="30"/>
      <c r="I64" s="30"/>
      <c r="J64" s="30"/>
      <c r="K64" s="98"/>
      <c r="L64" s="10"/>
    </row>
    <row r="65" spans="2:12" hidden="1" x14ac:dyDescent="0.3">
      <c r="B65" s="14"/>
      <c r="C65" s="25"/>
      <c r="D65" s="98"/>
      <c r="E65" s="30"/>
      <c r="F65" s="30"/>
      <c r="G65" s="30"/>
      <c r="H65" s="30"/>
      <c r="I65" s="30"/>
      <c r="J65" s="30"/>
      <c r="K65" s="98"/>
      <c r="L65" s="13"/>
    </row>
    <row r="66" spans="2:12" ht="16.8" hidden="1" thickBot="1" x14ac:dyDescent="0.35">
      <c r="B66" s="27"/>
      <c r="C66" s="21"/>
      <c r="D66" s="100"/>
      <c r="E66" s="31"/>
      <c r="F66" s="31"/>
      <c r="G66" s="31"/>
      <c r="H66" s="31"/>
      <c r="I66" s="31"/>
      <c r="J66" s="31"/>
      <c r="K66" s="100"/>
      <c r="L66" s="22"/>
    </row>
    <row r="67" spans="2:12" ht="21.75" customHeight="1" x14ac:dyDescent="0.6">
      <c r="B67" s="1"/>
      <c r="C67" s="1"/>
      <c r="D67" s="1"/>
      <c r="E67" s="1" t="s">
        <v>78</v>
      </c>
      <c r="F67" s="1"/>
      <c r="G67" s="1"/>
      <c r="H67" s="1"/>
      <c r="I67" s="1"/>
      <c r="J67" s="95" t="s">
        <v>18</v>
      </c>
      <c r="K67" s="96"/>
      <c r="L67" s="2" t="s">
        <v>77</v>
      </c>
    </row>
    <row r="68" spans="2:12" x14ac:dyDescent="0.3">
      <c r="B68" s="110" t="s">
        <v>52</v>
      </c>
      <c r="C68" s="110"/>
      <c r="D68" s="110"/>
      <c r="E68" s="110"/>
      <c r="F68" s="110"/>
      <c r="G68" s="110"/>
      <c r="H68" s="110"/>
      <c r="I68" s="110"/>
      <c r="J68" s="110"/>
      <c r="K68" s="110"/>
      <c r="L68" s="110"/>
    </row>
  </sheetData>
  <mergeCells count="35">
    <mergeCell ref="G37:G38"/>
    <mergeCell ref="G46:G47"/>
    <mergeCell ref="G55:G56"/>
    <mergeCell ref="B53:B55"/>
    <mergeCell ref="K40:K48"/>
    <mergeCell ref="B1:L1"/>
    <mergeCell ref="C4:C9"/>
    <mergeCell ref="C13:C18"/>
    <mergeCell ref="C22:C27"/>
    <mergeCell ref="D4:D12"/>
    <mergeCell ref="K4:K12"/>
    <mergeCell ref="D13:D21"/>
    <mergeCell ref="K13:K21"/>
    <mergeCell ref="B26:B28"/>
    <mergeCell ref="B8:B10"/>
    <mergeCell ref="B17:B19"/>
    <mergeCell ref="G10:G11"/>
    <mergeCell ref="G19:G20"/>
    <mergeCell ref="G28:G29"/>
    <mergeCell ref="B68:L68"/>
    <mergeCell ref="J67:K67"/>
    <mergeCell ref="D22:D30"/>
    <mergeCell ref="K22:K30"/>
    <mergeCell ref="D31:D39"/>
    <mergeCell ref="K31:K39"/>
    <mergeCell ref="D58:D66"/>
    <mergeCell ref="K58:K66"/>
    <mergeCell ref="D49:D57"/>
    <mergeCell ref="D40:D48"/>
    <mergeCell ref="K49:K57"/>
    <mergeCell ref="C31:C36"/>
    <mergeCell ref="C58:C63"/>
    <mergeCell ref="B35:B37"/>
    <mergeCell ref="B62:B64"/>
    <mergeCell ref="B44:B46"/>
  </mergeCells>
  <phoneticPr fontId="2" type="noConversion"/>
  <printOptions horizontalCentered="1"/>
  <pageMargins left="0.59055118110236227" right="0.59055118110236227" top="0.51181102362204722" bottom="0.51181102362204722" header="0.47244094488188981" footer="0.47244094488188981"/>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4"/>
  <sheetViews>
    <sheetView view="pageBreakPreview" zoomScale="60" zoomScaleNormal="100" workbookViewId="0">
      <selection activeCell="B17" sqref="B17:D27"/>
    </sheetView>
  </sheetViews>
  <sheetFormatPr defaultRowHeight="16.2" x14ac:dyDescent="0.3"/>
  <cols>
    <col min="2" max="2" width="15.6640625" customWidth="1"/>
    <col min="3" max="4" width="8.109375" customWidth="1"/>
    <col min="5" max="5" width="15.6640625" customWidth="1"/>
    <col min="6" max="7" width="8.109375" customWidth="1"/>
    <col min="8" max="8" width="15.6640625" customWidth="1"/>
    <col min="9" max="10" width="8.109375" customWidth="1"/>
    <col min="11" max="11" width="15.6640625" customWidth="1"/>
    <col min="12" max="13" width="8.109375" customWidth="1"/>
    <col min="15" max="15" width="8.6640625" customWidth="1"/>
  </cols>
  <sheetData>
    <row r="1" spans="1:13" ht="22.2" x14ac:dyDescent="0.4">
      <c r="A1" s="129" t="str">
        <f>五菜!$B$1</f>
        <v>嘉義縣東石鄉龍崗國小 107學年度第2學期第2週午餐食譜設計</v>
      </c>
      <c r="B1" s="129"/>
      <c r="C1" s="129"/>
      <c r="D1" s="129"/>
      <c r="E1" s="129"/>
      <c r="F1" s="129"/>
      <c r="G1" s="129"/>
      <c r="H1" s="129"/>
      <c r="I1" s="129"/>
      <c r="J1" s="129"/>
      <c r="K1" s="91" t="s">
        <v>53</v>
      </c>
      <c r="L1" s="129" t="str">
        <f>五菜!B4&amp;五菜!B5&amp;五菜!B6&amp;五菜!B7</f>
        <v>2月18日</v>
      </c>
      <c r="M1" s="129"/>
    </row>
    <row r="2" spans="1:13" ht="22.8" thickBot="1" x14ac:dyDescent="0.35">
      <c r="A2" s="130" t="s">
        <v>54</v>
      </c>
      <c r="B2" s="130"/>
      <c r="C2" s="130"/>
      <c r="D2" s="130"/>
      <c r="E2" s="130"/>
      <c r="F2" s="130"/>
      <c r="G2" s="130"/>
      <c r="H2" s="130"/>
      <c r="I2" s="130"/>
      <c r="J2" s="130"/>
      <c r="K2" s="130"/>
      <c r="L2" s="130"/>
      <c r="M2" s="130"/>
    </row>
    <row r="3" spans="1:13" ht="16.8" thickBot="1" x14ac:dyDescent="0.35">
      <c r="A3" s="114" t="s">
        <v>55</v>
      </c>
      <c r="B3" s="112" t="s">
        <v>56</v>
      </c>
      <c r="C3" s="128"/>
      <c r="D3" s="113"/>
      <c r="E3" s="112" t="s">
        <v>25</v>
      </c>
      <c r="F3" s="128"/>
      <c r="G3" s="113"/>
      <c r="H3" s="112" t="s">
        <v>57</v>
      </c>
      <c r="I3" s="128"/>
      <c r="J3" s="113"/>
      <c r="K3" s="112" t="s">
        <v>58</v>
      </c>
      <c r="L3" s="128"/>
      <c r="M3" s="113"/>
    </row>
    <row r="4" spans="1:13" ht="16.8" thickBot="1" x14ac:dyDescent="0.35">
      <c r="A4" s="116"/>
      <c r="B4" s="112" t="str">
        <f>五菜!$E$4</f>
        <v>雙滷雞</v>
      </c>
      <c r="C4" s="128"/>
      <c r="D4" s="113"/>
      <c r="E4" s="112" t="str">
        <f>五菜!$F$4</f>
        <v>雪裡紅炒肉燥</v>
      </c>
      <c r="F4" s="128"/>
      <c r="G4" s="113"/>
      <c r="H4" s="112" t="str">
        <f>五菜!$G$4</f>
        <v>清燙美生菜</v>
      </c>
      <c r="I4" s="128"/>
      <c r="J4" s="113"/>
      <c r="K4" s="112" t="str">
        <f>五菜!$J$4</f>
        <v>金茸三絲湯</v>
      </c>
      <c r="L4" s="128"/>
      <c r="M4" s="113"/>
    </row>
    <row r="5" spans="1:13" x14ac:dyDescent="0.3">
      <c r="A5" s="114" t="s">
        <v>59</v>
      </c>
      <c r="B5" s="92" t="s">
        <v>60</v>
      </c>
      <c r="C5" s="92" t="s">
        <v>61</v>
      </c>
      <c r="D5" s="92" t="s">
        <v>62</v>
      </c>
      <c r="E5" s="92" t="s">
        <v>60</v>
      </c>
      <c r="F5" s="92" t="s">
        <v>61</v>
      </c>
      <c r="G5" s="92" t="s">
        <v>62</v>
      </c>
      <c r="H5" s="92" t="s">
        <v>63</v>
      </c>
      <c r="I5" s="92" t="s">
        <v>61</v>
      </c>
      <c r="J5" s="92" t="s">
        <v>62</v>
      </c>
      <c r="K5" s="92" t="s">
        <v>60</v>
      </c>
      <c r="L5" s="92" t="s">
        <v>61</v>
      </c>
      <c r="M5" s="92" t="s">
        <v>62</v>
      </c>
    </row>
    <row r="6" spans="1:13" ht="16.8" thickBot="1" x14ac:dyDescent="0.35">
      <c r="A6" s="115"/>
      <c r="B6" s="93" t="s">
        <v>64</v>
      </c>
      <c r="C6" s="93" t="s">
        <v>65</v>
      </c>
      <c r="D6" s="93" t="s">
        <v>66</v>
      </c>
      <c r="E6" s="93" t="s">
        <v>64</v>
      </c>
      <c r="F6" s="93" t="s">
        <v>65</v>
      </c>
      <c r="G6" s="93" t="s">
        <v>66</v>
      </c>
      <c r="H6" s="93" t="s">
        <v>64</v>
      </c>
      <c r="I6" s="93" t="s">
        <v>65</v>
      </c>
      <c r="J6" s="93" t="s">
        <v>66</v>
      </c>
      <c r="K6" s="93" t="s">
        <v>64</v>
      </c>
      <c r="L6" s="93" t="s">
        <v>65</v>
      </c>
      <c r="M6" s="93" t="s">
        <v>66</v>
      </c>
    </row>
    <row r="7" spans="1:13" ht="17.25" customHeight="1" thickBot="1" x14ac:dyDescent="0.35">
      <c r="A7" s="115"/>
      <c r="B7" s="112" t="str">
        <f>五菜!E5</f>
        <v>雞腿丁CAS 　　　　6Kg</v>
      </c>
      <c r="C7" s="113"/>
      <c r="D7" s="93"/>
      <c r="E7" s="112" t="str">
        <f>五菜!F5</f>
        <v>雪裡紅碎 　　　　3Kg</v>
      </c>
      <c r="F7" s="113"/>
      <c r="G7" s="93"/>
      <c r="H7" s="112" t="str">
        <f>五菜!G5</f>
        <v>結球萵苣(美生菜切) 6.5Kg</v>
      </c>
      <c r="I7" s="113"/>
      <c r="J7" s="93"/>
      <c r="K7" s="112" t="str">
        <f>五菜!J5</f>
        <v>榨菜絲 　　　　　2Kg</v>
      </c>
      <c r="L7" s="113"/>
      <c r="M7" s="93"/>
    </row>
    <row r="8" spans="1:13" ht="17.25" customHeight="1" thickBot="1" x14ac:dyDescent="0.35">
      <c r="A8" s="115"/>
      <c r="B8" s="112" t="str">
        <f>五菜!E6</f>
        <v>海帶結 　　　　0.8Kg</v>
      </c>
      <c r="C8" s="113"/>
      <c r="D8" s="93"/>
      <c r="E8" s="112" t="str">
        <f>五菜!F6</f>
        <v>豆干丁 　　　　1.5Kg</v>
      </c>
      <c r="F8" s="113"/>
      <c r="G8" s="93"/>
      <c r="H8" s="112" t="str">
        <f>五菜!G6</f>
        <v>薑絲 　　　　　0.1Kg</v>
      </c>
      <c r="I8" s="113"/>
      <c r="J8" s="93"/>
      <c r="K8" s="112" t="str">
        <f>五菜!J6</f>
        <v>金針菇 　　　　　1Kg</v>
      </c>
      <c r="L8" s="113"/>
      <c r="M8" s="93"/>
    </row>
    <row r="9" spans="1:13" ht="17.25" customHeight="1" thickBot="1" x14ac:dyDescent="0.35">
      <c r="A9" s="115"/>
      <c r="B9" s="112" t="str">
        <f>五菜!E7</f>
        <v>油腐丁 　　　　0.5Kg</v>
      </c>
      <c r="C9" s="113"/>
      <c r="D9" s="93"/>
      <c r="E9" s="112" t="str">
        <f>五菜!F7</f>
        <v>粗絞肉*溫 　　　0.5Kg</v>
      </c>
      <c r="F9" s="113"/>
      <c r="G9" s="93"/>
      <c r="H9" s="112">
        <f>五菜!G7</f>
        <v>0</v>
      </c>
      <c r="I9" s="113"/>
      <c r="J9" s="93"/>
      <c r="K9" s="112" t="str">
        <f>五菜!J7</f>
        <v>豬大骨*溫 　　　0.3Kg</v>
      </c>
      <c r="L9" s="113"/>
      <c r="M9" s="93"/>
    </row>
    <row r="10" spans="1:13" ht="17.25" customHeight="1" thickBot="1" x14ac:dyDescent="0.35">
      <c r="A10" s="115"/>
      <c r="B10" s="112" t="str">
        <f>五菜!E8</f>
        <v>薑片 　　　　　0.1Kg</v>
      </c>
      <c r="C10" s="113"/>
      <c r="D10" s="93"/>
      <c r="E10" s="112">
        <f>五菜!F8</f>
        <v>0</v>
      </c>
      <c r="F10" s="113"/>
      <c r="G10" s="93"/>
      <c r="H10" s="112">
        <f>五菜!G8</f>
        <v>0</v>
      </c>
      <c r="I10" s="113"/>
      <c r="J10" s="93"/>
      <c r="K10" s="112" t="str">
        <f>五菜!J8</f>
        <v>薑絲 　　　　　0.1Kg</v>
      </c>
      <c r="L10" s="113"/>
      <c r="M10" s="93"/>
    </row>
    <row r="11" spans="1:13" ht="17.25" customHeight="1" thickBot="1" x14ac:dyDescent="0.35">
      <c r="A11" s="115"/>
      <c r="B11" s="112">
        <f>五菜!E9</f>
        <v>0</v>
      </c>
      <c r="C11" s="113"/>
      <c r="D11" s="93"/>
      <c r="E11" s="112">
        <f>五菜!F9</f>
        <v>0</v>
      </c>
      <c r="F11" s="113"/>
      <c r="G11" s="93"/>
      <c r="H11" s="112">
        <f>五菜!G9</f>
        <v>0</v>
      </c>
      <c r="I11" s="113"/>
      <c r="J11" s="93"/>
      <c r="K11" s="112">
        <f>五菜!J9</f>
        <v>0</v>
      </c>
      <c r="L11" s="113"/>
      <c r="M11" s="93"/>
    </row>
    <row r="12" spans="1:13" ht="17.25" customHeight="1" thickBot="1" x14ac:dyDescent="0.35">
      <c r="A12" s="115"/>
      <c r="B12" s="112">
        <f>五菜!E10</f>
        <v>0</v>
      </c>
      <c r="C12" s="113"/>
      <c r="D12" s="93"/>
      <c r="E12" s="112">
        <f>五菜!F10</f>
        <v>0</v>
      </c>
      <c r="F12" s="113"/>
      <c r="G12" s="93"/>
      <c r="H12" s="112" t="str">
        <f>五菜!G10</f>
        <v>龍崗小</v>
      </c>
      <c r="I12" s="113"/>
      <c r="J12" s="93"/>
      <c r="K12" s="112">
        <f>五菜!J10</f>
        <v>0</v>
      </c>
      <c r="L12" s="113"/>
      <c r="M12" s="93"/>
    </row>
    <row r="13" spans="1:13" ht="17.25" customHeight="1" thickBot="1" x14ac:dyDescent="0.35">
      <c r="A13" s="115"/>
      <c r="B13" s="112">
        <f>五菜!E11</f>
        <v>0</v>
      </c>
      <c r="C13" s="113"/>
      <c r="D13" s="93"/>
      <c r="E13" s="112">
        <f>五菜!F11</f>
        <v>0</v>
      </c>
      <c r="F13" s="113"/>
      <c r="G13" s="93"/>
      <c r="H13" s="112">
        <f>五菜!G11</f>
        <v>0</v>
      </c>
      <c r="I13" s="113"/>
      <c r="J13" s="93"/>
      <c r="K13" s="112">
        <f>五菜!J11</f>
        <v>0</v>
      </c>
      <c r="L13" s="113"/>
      <c r="M13" s="93"/>
    </row>
    <row r="14" spans="1:13" ht="17.25" customHeight="1" thickBot="1" x14ac:dyDescent="0.35">
      <c r="A14" s="116"/>
      <c r="B14" s="112">
        <f>五菜!E12</f>
        <v>0</v>
      </c>
      <c r="C14" s="113"/>
      <c r="D14" s="93"/>
      <c r="E14" s="112">
        <f>五菜!F12</f>
        <v>0</v>
      </c>
      <c r="F14" s="113"/>
      <c r="G14" s="93"/>
      <c r="H14" s="112">
        <f>五菜!G12</f>
        <v>0</v>
      </c>
      <c r="I14" s="113"/>
      <c r="J14" s="93"/>
      <c r="K14" s="112">
        <f>五菜!J12</f>
        <v>0</v>
      </c>
      <c r="L14" s="113"/>
      <c r="M14" s="93"/>
    </row>
    <row r="15" spans="1:13" x14ac:dyDescent="0.3">
      <c r="A15" s="114" t="s">
        <v>67</v>
      </c>
      <c r="B15" s="117"/>
      <c r="C15" s="118"/>
      <c r="D15" s="119"/>
      <c r="E15" s="117"/>
      <c r="F15" s="118"/>
      <c r="G15" s="119"/>
      <c r="H15" s="117"/>
      <c r="I15" s="118"/>
      <c r="J15" s="119"/>
      <c r="K15" s="117"/>
      <c r="L15" s="118"/>
      <c r="M15" s="119"/>
    </row>
    <row r="16" spans="1:13" ht="16.8" thickBot="1" x14ac:dyDescent="0.35">
      <c r="A16" s="116"/>
      <c r="B16" s="124"/>
      <c r="C16" s="125"/>
      <c r="D16" s="126"/>
      <c r="E16" s="124"/>
      <c r="F16" s="125"/>
      <c r="G16" s="126"/>
      <c r="H16" s="124"/>
      <c r="I16" s="125"/>
      <c r="J16" s="126"/>
      <c r="K16" s="124"/>
      <c r="L16" s="125"/>
      <c r="M16" s="126"/>
    </row>
    <row r="17" spans="1:13" x14ac:dyDescent="0.3">
      <c r="A17" s="114" t="s">
        <v>68</v>
      </c>
      <c r="B17" s="117"/>
      <c r="C17" s="118"/>
      <c r="D17" s="119"/>
      <c r="E17" s="117"/>
      <c r="F17" s="118"/>
      <c r="G17" s="119"/>
      <c r="H17" s="117"/>
      <c r="I17" s="118"/>
      <c r="J17" s="119"/>
      <c r="K17" s="117"/>
      <c r="L17" s="118"/>
      <c r="M17" s="119"/>
    </row>
    <row r="18" spans="1:13" x14ac:dyDescent="0.3">
      <c r="A18" s="115"/>
      <c r="B18" s="120"/>
      <c r="C18" s="121"/>
      <c r="D18" s="122"/>
      <c r="E18" s="120"/>
      <c r="F18" s="121"/>
      <c r="G18" s="122"/>
      <c r="H18" s="120"/>
      <c r="I18" s="121"/>
      <c r="J18" s="122"/>
      <c r="K18" s="120"/>
      <c r="L18" s="121"/>
      <c r="M18" s="122"/>
    </row>
    <row r="19" spans="1:13" x14ac:dyDescent="0.3">
      <c r="A19" s="115"/>
      <c r="B19" s="120"/>
      <c r="C19" s="121"/>
      <c r="D19" s="122"/>
      <c r="E19" s="120"/>
      <c r="F19" s="121"/>
      <c r="G19" s="122"/>
      <c r="H19" s="120"/>
      <c r="I19" s="121"/>
      <c r="J19" s="122"/>
      <c r="K19" s="120"/>
      <c r="L19" s="121"/>
      <c r="M19" s="122"/>
    </row>
    <row r="20" spans="1:13" x14ac:dyDescent="0.3">
      <c r="A20" s="115"/>
      <c r="B20" s="120"/>
      <c r="C20" s="121"/>
      <c r="D20" s="122"/>
      <c r="E20" s="120"/>
      <c r="F20" s="121"/>
      <c r="G20" s="122"/>
      <c r="H20" s="120"/>
      <c r="I20" s="121"/>
      <c r="J20" s="122"/>
      <c r="K20" s="120"/>
      <c r="L20" s="121"/>
      <c r="M20" s="122"/>
    </row>
    <row r="21" spans="1:13" x14ac:dyDescent="0.3">
      <c r="A21" s="115"/>
      <c r="B21" s="120"/>
      <c r="C21" s="121"/>
      <c r="D21" s="122"/>
      <c r="E21" s="120"/>
      <c r="F21" s="121"/>
      <c r="G21" s="122"/>
      <c r="H21" s="120"/>
      <c r="I21" s="121"/>
      <c r="J21" s="122"/>
      <c r="K21" s="120"/>
      <c r="L21" s="121"/>
      <c r="M21" s="122"/>
    </row>
    <row r="22" spans="1:13" x14ac:dyDescent="0.3">
      <c r="A22" s="115"/>
      <c r="B22" s="120"/>
      <c r="C22" s="121"/>
      <c r="D22" s="122"/>
      <c r="E22" s="120"/>
      <c r="F22" s="121"/>
      <c r="G22" s="122"/>
      <c r="H22" s="120"/>
      <c r="I22" s="121"/>
      <c r="J22" s="122"/>
      <c r="K22" s="120"/>
      <c r="L22" s="121"/>
      <c r="M22" s="122"/>
    </row>
    <row r="23" spans="1:13" x14ac:dyDescent="0.3">
      <c r="A23" s="115"/>
      <c r="B23" s="120"/>
      <c r="C23" s="121"/>
      <c r="D23" s="122"/>
      <c r="E23" s="120"/>
      <c r="F23" s="121"/>
      <c r="G23" s="122"/>
      <c r="H23" s="120"/>
      <c r="I23" s="121"/>
      <c r="J23" s="122"/>
      <c r="K23" s="120"/>
      <c r="L23" s="121"/>
      <c r="M23" s="122"/>
    </row>
    <row r="24" spans="1:13" x14ac:dyDescent="0.3">
      <c r="A24" s="115"/>
      <c r="B24" s="120"/>
      <c r="C24" s="121"/>
      <c r="D24" s="122"/>
      <c r="E24" s="120"/>
      <c r="F24" s="121"/>
      <c r="G24" s="122"/>
      <c r="H24" s="120"/>
      <c r="I24" s="121"/>
      <c r="J24" s="122"/>
      <c r="K24" s="120"/>
      <c r="L24" s="121"/>
      <c r="M24" s="122"/>
    </row>
    <row r="25" spans="1:13" x14ac:dyDescent="0.3">
      <c r="A25" s="115"/>
      <c r="B25" s="120"/>
      <c r="C25" s="123"/>
      <c r="D25" s="122"/>
      <c r="E25" s="120"/>
      <c r="F25" s="123"/>
      <c r="G25" s="122"/>
      <c r="H25" s="120"/>
      <c r="I25" s="123"/>
      <c r="J25" s="122"/>
      <c r="K25" s="120"/>
      <c r="L25" s="123"/>
      <c r="M25" s="122"/>
    </row>
    <row r="26" spans="1:13" x14ac:dyDescent="0.3">
      <c r="A26" s="115"/>
      <c r="B26" s="120"/>
      <c r="C26" s="123"/>
      <c r="D26" s="122"/>
      <c r="E26" s="120"/>
      <c r="F26" s="123"/>
      <c r="G26" s="122"/>
      <c r="H26" s="120"/>
      <c r="I26" s="123"/>
      <c r="J26" s="122"/>
      <c r="K26" s="120"/>
      <c r="L26" s="123"/>
      <c r="M26" s="122"/>
    </row>
    <row r="27" spans="1:13" ht="16.8" thickBot="1" x14ac:dyDescent="0.35">
      <c r="A27" s="116"/>
      <c r="B27" s="124"/>
      <c r="C27" s="125"/>
      <c r="D27" s="126"/>
      <c r="E27" s="124"/>
      <c r="F27" s="125"/>
      <c r="G27" s="126"/>
      <c r="H27" s="124"/>
      <c r="I27" s="125"/>
      <c r="J27" s="126"/>
      <c r="K27" s="124"/>
      <c r="L27" s="125"/>
      <c r="M27" s="126"/>
    </row>
    <row r="28" spans="1:13" x14ac:dyDescent="0.3">
      <c r="A28" s="20" t="s">
        <v>69</v>
      </c>
      <c r="C28" t="s">
        <v>70</v>
      </c>
      <c r="F28" s="20" t="s">
        <v>71</v>
      </c>
      <c r="J28" s="20" t="s">
        <v>72</v>
      </c>
    </row>
    <row r="29" spans="1:13" x14ac:dyDescent="0.3">
      <c r="A29" s="127" t="s">
        <v>73</v>
      </c>
      <c r="B29" s="127"/>
      <c r="C29" s="127"/>
      <c r="D29" s="127"/>
      <c r="E29" s="127"/>
      <c r="F29" s="127"/>
      <c r="G29" s="127"/>
      <c r="H29" s="127"/>
      <c r="I29" s="127"/>
      <c r="J29" s="127"/>
      <c r="K29" s="127"/>
      <c r="L29" s="127"/>
      <c r="M29" s="127"/>
    </row>
    <row r="30" spans="1:13" ht="22.2" x14ac:dyDescent="0.4">
      <c r="A30" s="129" t="str">
        <f>五菜!$B$1</f>
        <v>嘉義縣東石鄉龍崗國小 107學年度第2學期第2週午餐食譜設計</v>
      </c>
      <c r="B30" s="129"/>
      <c r="C30" s="129"/>
      <c r="D30" s="129"/>
      <c r="E30" s="129"/>
      <c r="F30" s="129"/>
      <c r="G30" s="129"/>
      <c r="H30" s="129"/>
      <c r="I30" s="129"/>
      <c r="J30" s="129"/>
      <c r="K30" s="91" t="s">
        <v>53</v>
      </c>
      <c r="L30" s="129" t="str">
        <f>五菜!B13&amp;五菜!B14&amp;五菜!B15&amp;五菜!B16</f>
        <v>2月19日</v>
      </c>
      <c r="M30" s="129"/>
    </row>
    <row r="31" spans="1:13" ht="22.8" thickBot="1" x14ac:dyDescent="0.35">
      <c r="A31" s="130" t="s">
        <v>54</v>
      </c>
      <c r="B31" s="130"/>
      <c r="C31" s="130"/>
      <c r="D31" s="130"/>
      <c r="E31" s="130"/>
      <c r="F31" s="130"/>
      <c r="G31" s="130"/>
      <c r="H31" s="130"/>
      <c r="I31" s="130"/>
      <c r="J31" s="130"/>
      <c r="K31" s="130"/>
      <c r="L31" s="130"/>
      <c r="M31" s="130"/>
    </row>
    <row r="32" spans="1:13" ht="16.8" thickBot="1" x14ac:dyDescent="0.35">
      <c r="A32" s="114" t="s">
        <v>55</v>
      </c>
      <c r="B32" s="112" t="s">
        <v>56</v>
      </c>
      <c r="C32" s="128"/>
      <c r="D32" s="113"/>
      <c r="E32" s="112" t="s">
        <v>25</v>
      </c>
      <c r="F32" s="128"/>
      <c r="G32" s="113"/>
      <c r="H32" s="112" t="s">
        <v>57</v>
      </c>
      <c r="I32" s="128"/>
      <c r="J32" s="113"/>
      <c r="K32" s="112" t="s">
        <v>58</v>
      </c>
      <c r="L32" s="128"/>
      <c r="M32" s="113"/>
    </row>
    <row r="33" spans="1:13" ht="16.8" thickBot="1" x14ac:dyDescent="0.35">
      <c r="A33" s="116"/>
      <c r="B33" s="112" t="str">
        <f>五菜!$E$13</f>
        <v>蔥燒豬柳</v>
      </c>
      <c r="C33" s="128"/>
      <c r="D33" s="113"/>
      <c r="E33" s="112" t="str">
        <f>五菜!$F$13</f>
        <v>香滷花枝捲</v>
      </c>
      <c r="F33" s="128"/>
      <c r="G33" s="113"/>
      <c r="H33" s="112" t="str">
        <f>五菜!$G$13</f>
        <v>炒高麗菜</v>
      </c>
      <c r="I33" s="128"/>
      <c r="J33" s="113"/>
      <c r="K33" s="112" t="str">
        <f>五菜!$J$13</f>
        <v>蘿蔔湯</v>
      </c>
      <c r="L33" s="128"/>
      <c r="M33" s="113"/>
    </row>
    <row r="34" spans="1:13" x14ac:dyDescent="0.3">
      <c r="A34" s="114" t="s">
        <v>59</v>
      </c>
      <c r="B34" s="92" t="s">
        <v>60</v>
      </c>
      <c r="C34" s="92" t="s">
        <v>61</v>
      </c>
      <c r="D34" s="92" t="s">
        <v>62</v>
      </c>
      <c r="E34" s="92" t="s">
        <v>63</v>
      </c>
      <c r="F34" s="92" t="s">
        <v>61</v>
      </c>
      <c r="G34" s="92" t="s">
        <v>74</v>
      </c>
      <c r="H34" s="92" t="s">
        <v>63</v>
      </c>
      <c r="I34" s="92" t="s">
        <v>61</v>
      </c>
      <c r="J34" s="92" t="s">
        <v>62</v>
      </c>
      <c r="K34" s="92" t="s">
        <v>60</v>
      </c>
      <c r="L34" s="92" t="s">
        <v>61</v>
      </c>
      <c r="M34" s="92" t="s">
        <v>62</v>
      </c>
    </row>
    <row r="35" spans="1:13" ht="16.8" thickBot="1" x14ac:dyDescent="0.35">
      <c r="A35" s="115"/>
      <c r="B35" s="93" t="s">
        <v>64</v>
      </c>
      <c r="C35" s="93" t="s">
        <v>65</v>
      </c>
      <c r="D35" s="93" t="s">
        <v>66</v>
      </c>
      <c r="E35" s="93" t="s">
        <v>64</v>
      </c>
      <c r="F35" s="93" t="s">
        <v>65</v>
      </c>
      <c r="G35" s="93" t="s">
        <v>66</v>
      </c>
      <c r="H35" s="93" t="s">
        <v>64</v>
      </c>
      <c r="I35" s="93" t="s">
        <v>65</v>
      </c>
      <c r="J35" s="93" t="s">
        <v>66</v>
      </c>
      <c r="K35" s="93" t="s">
        <v>64</v>
      </c>
      <c r="L35" s="93" t="s">
        <v>65</v>
      </c>
      <c r="M35" s="93" t="s">
        <v>66</v>
      </c>
    </row>
    <row r="36" spans="1:13" ht="17.25" customHeight="1" thickBot="1" x14ac:dyDescent="0.35">
      <c r="A36" s="115"/>
      <c r="B36" s="112" t="str">
        <f>五菜!E14</f>
        <v>豬柳*溫 　　　　4.5Kg</v>
      </c>
      <c r="C36" s="113"/>
      <c r="D36" s="94"/>
      <c r="E36" s="112" t="str">
        <f>五菜!F14</f>
        <v>花枝捲 　　　　　82個</v>
      </c>
      <c r="F36" s="113"/>
      <c r="G36" s="94"/>
      <c r="H36" s="112" t="str">
        <f>五菜!G14</f>
        <v>高麗菜(切片) 　6.5Kg</v>
      </c>
      <c r="I36" s="113"/>
      <c r="J36" s="94"/>
      <c r="K36" s="112" t="str">
        <f>五菜!J14</f>
        <v>白蘿蔔中丁 　　　3Kg</v>
      </c>
      <c r="L36" s="113"/>
      <c r="M36" s="94"/>
    </row>
    <row r="37" spans="1:13" ht="17.25" customHeight="1" thickBot="1" x14ac:dyDescent="0.35">
      <c r="A37" s="115"/>
      <c r="B37" s="112" t="str">
        <f>五菜!E15</f>
        <v>洋蔥片 　　　　　2Kg</v>
      </c>
      <c r="C37" s="113"/>
      <c r="D37" s="94"/>
      <c r="E37" s="112">
        <f>五菜!F15</f>
        <v>0</v>
      </c>
      <c r="F37" s="113"/>
      <c r="G37" s="94"/>
      <c r="H37" s="112" t="str">
        <f>五菜!G15</f>
        <v>薑絲 　　　　　0.1Kg</v>
      </c>
      <c r="I37" s="113"/>
      <c r="J37" s="94"/>
      <c r="K37" s="112" t="str">
        <f>五菜!J15</f>
        <v>豬大骨*溫 　　　0.5Kg</v>
      </c>
      <c r="L37" s="113"/>
      <c r="M37" s="94"/>
    </row>
    <row r="38" spans="1:13" ht="17.25" customHeight="1" thickBot="1" x14ac:dyDescent="0.35">
      <c r="A38" s="115"/>
      <c r="B38" s="112" t="str">
        <f>五菜!E16</f>
        <v>紅蘿蔔絲 　　　　1Kg</v>
      </c>
      <c r="C38" s="113"/>
      <c r="D38" s="94"/>
      <c r="E38" s="112">
        <f>五菜!F16</f>
        <v>0</v>
      </c>
      <c r="F38" s="113"/>
      <c r="G38" s="94"/>
      <c r="H38" s="112">
        <f>五菜!G16</f>
        <v>0</v>
      </c>
      <c r="I38" s="113"/>
      <c r="J38" s="94"/>
      <c r="K38" s="112">
        <f>五菜!J16</f>
        <v>0</v>
      </c>
      <c r="L38" s="113"/>
      <c r="M38" s="94"/>
    </row>
    <row r="39" spans="1:13" ht="17.25" customHeight="1" thickBot="1" x14ac:dyDescent="0.35">
      <c r="A39" s="115"/>
      <c r="B39" s="112">
        <f>五菜!E17</f>
        <v>0</v>
      </c>
      <c r="C39" s="113"/>
      <c r="D39" s="94"/>
      <c r="E39" s="112">
        <f>五菜!F17</f>
        <v>0</v>
      </c>
      <c r="F39" s="113"/>
      <c r="G39" s="94"/>
      <c r="H39" s="112">
        <f>五菜!G17</f>
        <v>0</v>
      </c>
      <c r="I39" s="113"/>
      <c r="J39" s="94"/>
      <c r="K39" s="112">
        <f>五菜!J17</f>
        <v>0</v>
      </c>
      <c r="L39" s="113"/>
      <c r="M39" s="94"/>
    </row>
    <row r="40" spans="1:13" ht="17.25" customHeight="1" thickBot="1" x14ac:dyDescent="0.35">
      <c r="A40" s="115"/>
      <c r="B40" s="112">
        <f>五菜!E18</f>
        <v>0</v>
      </c>
      <c r="C40" s="113"/>
      <c r="D40" s="94"/>
      <c r="E40" s="112">
        <f>五菜!F18</f>
        <v>0</v>
      </c>
      <c r="F40" s="113"/>
      <c r="G40" s="94"/>
      <c r="H40" s="112">
        <f>五菜!G18</f>
        <v>0</v>
      </c>
      <c r="I40" s="113"/>
      <c r="J40" s="94"/>
      <c r="K40" s="112">
        <f>五菜!J18</f>
        <v>0</v>
      </c>
      <c r="L40" s="113"/>
      <c r="M40" s="94"/>
    </row>
    <row r="41" spans="1:13" ht="17.25" customHeight="1" thickBot="1" x14ac:dyDescent="0.35">
      <c r="A41" s="115"/>
      <c r="B41" s="112">
        <f>五菜!E19</f>
        <v>0</v>
      </c>
      <c r="C41" s="113"/>
      <c r="D41" s="94"/>
      <c r="E41" s="112">
        <f>五菜!F19</f>
        <v>0</v>
      </c>
      <c r="F41" s="113"/>
      <c r="G41" s="94"/>
      <c r="H41" s="112" t="str">
        <f>五菜!G19</f>
        <v>龍崗小</v>
      </c>
      <c r="I41" s="113"/>
      <c r="J41" s="94"/>
      <c r="K41" s="112">
        <f>五菜!J19</f>
        <v>0</v>
      </c>
      <c r="L41" s="113"/>
      <c r="M41" s="94"/>
    </row>
    <row r="42" spans="1:13" ht="17.25" customHeight="1" thickBot="1" x14ac:dyDescent="0.35">
      <c r="A42" s="115"/>
      <c r="B42" s="112">
        <f>五菜!E20</f>
        <v>0</v>
      </c>
      <c r="C42" s="113"/>
      <c r="D42" s="94"/>
      <c r="E42" s="112">
        <f>五菜!F20</f>
        <v>0</v>
      </c>
      <c r="F42" s="113"/>
      <c r="G42" s="94"/>
      <c r="H42" s="112">
        <f>五菜!G20</f>
        <v>0</v>
      </c>
      <c r="I42" s="113"/>
      <c r="J42" s="94"/>
      <c r="K42" s="112">
        <f>五菜!J20</f>
        <v>0</v>
      </c>
      <c r="L42" s="113"/>
      <c r="M42" s="94"/>
    </row>
    <row r="43" spans="1:13" ht="17.25" customHeight="1" thickBot="1" x14ac:dyDescent="0.35">
      <c r="A43" s="116"/>
      <c r="B43" s="112">
        <f>五菜!E21</f>
        <v>0</v>
      </c>
      <c r="C43" s="113"/>
      <c r="D43" s="94"/>
      <c r="E43" s="112">
        <f>五菜!F21</f>
        <v>0</v>
      </c>
      <c r="F43" s="113"/>
      <c r="G43" s="94"/>
      <c r="H43" s="112">
        <f>五菜!G21</f>
        <v>0</v>
      </c>
      <c r="I43" s="113"/>
      <c r="J43" s="94"/>
      <c r="K43" s="112">
        <f>五菜!J21</f>
        <v>0</v>
      </c>
      <c r="L43" s="113"/>
      <c r="M43" s="94"/>
    </row>
    <row r="44" spans="1:13" x14ac:dyDescent="0.3">
      <c r="A44" s="114" t="s">
        <v>67</v>
      </c>
      <c r="B44" s="117"/>
      <c r="C44" s="118"/>
      <c r="D44" s="119"/>
      <c r="E44" s="117"/>
      <c r="F44" s="118"/>
      <c r="G44" s="119"/>
      <c r="H44" s="117"/>
      <c r="I44" s="118"/>
      <c r="J44" s="119"/>
      <c r="K44" s="117"/>
      <c r="L44" s="118"/>
      <c r="M44" s="119"/>
    </row>
    <row r="45" spans="1:13" ht="16.8" thickBot="1" x14ac:dyDescent="0.35">
      <c r="A45" s="116"/>
      <c r="B45" s="124"/>
      <c r="C45" s="125"/>
      <c r="D45" s="126"/>
      <c r="E45" s="124"/>
      <c r="F45" s="125"/>
      <c r="G45" s="126"/>
      <c r="H45" s="124"/>
      <c r="I45" s="125"/>
      <c r="J45" s="126"/>
      <c r="K45" s="124"/>
      <c r="L45" s="125"/>
      <c r="M45" s="126"/>
    </row>
    <row r="46" spans="1:13" x14ac:dyDescent="0.3">
      <c r="A46" s="114" t="s">
        <v>68</v>
      </c>
      <c r="B46" s="117"/>
      <c r="C46" s="118"/>
      <c r="D46" s="119"/>
      <c r="E46" s="117"/>
      <c r="F46" s="118"/>
      <c r="G46" s="119"/>
      <c r="H46" s="117"/>
      <c r="I46" s="118"/>
      <c r="J46" s="119"/>
      <c r="K46" s="117"/>
      <c r="L46" s="118"/>
      <c r="M46" s="119"/>
    </row>
    <row r="47" spans="1:13" x14ac:dyDescent="0.3">
      <c r="A47" s="115"/>
      <c r="B47" s="120"/>
      <c r="C47" s="121"/>
      <c r="D47" s="122"/>
      <c r="E47" s="120"/>
      <c r="F47" s="121"/>
      <c r="G47" s="122"/>
      <c r="H47" s="120"/>
      <c r="I47" s="121"/>
      <c r="J47" s="122"/>
      <c r="K47" s="120"/>
      <c r="L47" s="121"/>
      <c r="M47" s="122"/>
    </row>
    <row r="48" spans="1:13" x14ac:dyDescent="0.3">
      <c r="A48" s="115"/>
      <c r="B48" s="120"/>
      <c r="C48" s="121"/>
      <c r="D48" s="122"/>
      <c r="E48" s="120"/>
      <c r="F48" s="121"/>
      <c r="G48" s="122"/>
      <c r="H48" s="120"/>
      <c r="I48" s="121"/>
      <c r="J48" s="122"/>
      <c r="K48" s="120"/>
      <c r="L48" s="121"/>
      <c r="M48" s="122"/>
    </row>
    <row r="49" spans="1:13" x14ac:dyDescent="0.3">
      <c r="A49" s="115"/>
      <c r="B49" s="120"/>
      <c r="C49" s="121"/>
      <c r="D49" s="122"/>
      <c r="E49" s="120"/>
      <c r="F49" s="121"/>
      <c r="G49" s="122"/>
      <c r="H49" s="120"/>
      <c r="I49" s="121"/>
      <c r="J49" s="122"/>
      <c r="K49" s="120"/>
      <c r="L49" s="121"/>
      <c r="M49" s="122"/>
    </row>
    <row r="50" spans="1:13" x14ac:dyDescent="0.3">
      <c r="A50" s="115"/>
      <c r="B50" s="120"/>
      <c r="C50" s="121"/>
      <c r="D50" s="122"/>
      <c r="E50" s="120"/>
      <c r="F50" s="121"/>
      <c r="G50" s="122"/>
      <c r="H50" s="120"/>
      <c r="I50" s="121"/>
      <c r="J50" s="122"/>
      <c r="K50" s="120"/>
      <c r="L50" s="121"/>
      <c r="M50" s="122"/>
    </row>
    <row r="51" spans="1:13" x14ac:dyDescent="0.3">
      <c r="A51" s="115"/>
      <c r="B51" s="120"/>
      <c r="C51" s="121"/>
      <c r="D51" s="122"/>
      <c r="E51" s="120"/>
      <c r="F51" s="121"/>
      <c r="G51" s="122"/>
      <c r="H51" s="120"/>
      <c r="I51" s="121"/>
      <c r="J51" s="122"/>
      <c r="K51" s="120"/>
      <c r="L51" s="121"/>
      <c r="M51" s="122"/>
    </row>
    <row r="52" spans="1:13" x14ac:dyDescent="0.3">
      <c r="A52" s="115"/>
      <c r="B52" s="120"/>
      <c r="C52" s="121"/>
      <c r="D52" s="122"/>
      <c r="E52" s="120"/>
      <c r="F52" s="121"/>
      <c r="G52" s="122"/>
      <c r="H52" s="120"/>
      <c r="I52" s="121"/>
      <c r="J52" s="122"/>
      <c r="K52" s="120"/>
      <c r="L52" s="121"/>
      <c r="M52" s="122"/>
    </row>
    <row r="53" spans="1:13" x14ac:dyDescent="0.3">
      <c r="A53" s="115"/>
      <c r="B53" s="120"/>
      <c r="C53" s="121"/>
      <c r="D53" s="122"/>
      <c r="E53" s="120"/>
      <c r="F53" s="121"/>
      <c r="G53" s="122"/>
      <c r="H53" s="120"/>
      <c r="I53" s="121"/>
      <c r="J53" s="122"/>
      <c r="K53" s="120"/>
      <c r="L53" s="121"/>
      <c r="M53" s="122"/>
    </row>
    <row r="54" spans="1:13" x14ac:dyDescent="0.3">
      <c r="A54" s="115"/>
      <c r="B54" s="120"/>
      <c r="C54" s="123"/>
      <c r="D54" s="122"/>
      <c r="E54" s="120"/>
      <c r="F54" s="123"/>
      <c r="G54" s="122"/>
      <c r="H54" s="120"/>
      <c r="I54" s="123"/>
      <c r="J54" s="122"/>
      <c r="K54" s="120"/>
      <c r="L54" s="123"/>
      <c r="M54" s="122"/>
    </row>
    <row r="55" spans="1:13" x14ac:dyDescent="0.3">
      <c r="A55" s="115"/>
      <c r="B55" s="120"/>
      <c r="C55" s="123"/>
      <c r="D55" s="122"/>
      <c r="E55" s="120"/>
      <c r="F55" s="123"/>
      <c r="G55" s="122"/>
      <c r="H55" s="120"/>
      <c r="I55" s="123"/>
      <c r="J55" s="122"/>
      <c r="K55" s="120"/>
      <c r="L55" s="123"/>
      <c r="M55" s="122"/>
    </row>
    <row r="56" spans="1:13" ht="16.8" thickBot="1" x14ac:dyDescent="0.35">
      <c r="A56" s="116"/>
      <c r="B56" s="124"/>
      <c r="C56" s="125"/>
      <c r="D56" s="126"/>
      <c r="E56" s="124"/>
      <c r="F56" s="125"/>
      <c r="G56" s="126"/>
      <c r="H56" s="124"/>
      <c r="I56" s="125"/>
      <c r="J56" s="126"/>
      <c r="K56" s="124"/>
      <c r="L56" s="125"/>
      <c r="M56" s="126"/>
    </row>
    <row r="57" spans="1:13" x14ac:dyDescent="0.3">
      <c r="A57" s="20" t="s">
        <v>69</v>
      </c>
      <c r="C57" t="s">
        <v>75</v>
      </c>
      <c r="F57" s="20" t="s">
        <v>71</v>
      </c>
      <c r="J57" s="20" t="s">
        <v>72</v>
      </c>
    </row>
    <row r="58" spans="1:13" x14ac:dyDescent="0.3">
      <c r="A58" s="127" t="s">
        <v>73</v>
      </c>
      <c r="B58" s="127"/>
      <c r="C58" s="127"/>
      <c r="D58" s="127"/>
      <c r="E58" s="127"/>
      <c r="F58" s="127"/>
      <c r="G58" s="127"/>
      <c r="H58" s="127"/>
      <c r="I58" s="127"/>
      <c r="J58" s="127"/>
      <c r="K58" s="127"/>
      <c r="L58" s="127"/>
      <c r="M58" s="127"/>
    </row>
    <row r="59" spans="1:13" ht="22.2" x14ac:dyDescent="0.4">
      <c r="A59" s="129" t="str">
        <f>五菜!$B$1</f>
        <v>嘉義縣東石鄉龍崗國小 107學年度第2學期第2週午餐食譜設計</v>
      </c>
      <c r="B59" s="129"/>
      <c r="C59" s="129"/>
      <c r="D59" s="129"/>
      <c r="E59" s="129"/>
      <c r="F59" s="129"/>
      <c r="G59" s="129"/>
      <c r="H59" s="129"/>
      <c r="I59" s="129"/>
      <c r="J59" s="129"/>
      <c r="K59" s="91" t="s">
        <v>53</v>
      </c>
      <c r="L59" s="129" t="str">
        <f>五菜!B22&amp;五菜!B23&amp;五菜!B24&amp;五菜!B25</f>
        <v>2月20日</v>
      </c>
      <c r="M59" s="129"/>
    </row>
    <row r="60" spans="1:13" ht="22.8" thickBot="1" x14ac:dyDescent="0.35">
      <c r="A60" s="130" t="s">
        <v>54</v>
      </c>
      <c r="B60" s="130"/>
      <c r="C60" s="130"/>
      <c r="D60" s="130"/>
      <c r="E60" s="130"/>
      <c r="F60" s="130"/>
      <c r="G60" s="130"/>
      <c r="H60" s="130"/>
      <c r="I60" s="130"/>
      <c r="J60" s="130"/>
      <c r="K60" s="130"/>
      <c r="L60" s="130"/>
      <c r="M60" s="130"/>
    </row>
    <row r="61" spans="1:13" ht="16.8" thickBot="1" x14ac:dyDescent="0.35">
      <c r="A61" s="114" t="s">
        <v>55</v>
      </c>
      <c r="B61" s="112" t="s">
        <v>56</v>
      </c>
      <c r="C61" s="128"/>
      <c r="D61" s="113"/>
      <c r="E61" s="112" t="s">
        <v>25</v>
      </c>
      <c r="F61" s="128"/>
      <c r="G61" s="113"/>
      <c r="H61" s="112" t="s">
        <v>57</v>
      </c>
      <c r="I61" s="128"/>
      <c r="J61" s="113"/>
      <c r="K61" s="112" t="s">
        <v>58</v>
      </c>
      <c r="L61" s="128"/>
      <c r="M61" s="113"/>
    </row>
    <row r="62" spans="1:13" ht="16.8" thickBot="1" x14ac:dyDescent="0.35">
      <c r="A62" s="116"/>
      <c r="B62" s="112">
        <f>[1]三菜!E22</f>
        <v>0</v>
      </c>
      <c r="C62" s="128"/>
      <c r="D62" s="113"/>
      <c r="E62" s="112">
        <f>[1]三菜!H22</f>
        <v>0</v>
      </c>
      <c r="F62" s="128"/>
      <c r="G62" s="113"/>
      <c r="H62" s="112">
        <f>[1]三菜!K22</f>
        <v>0</v>
      </c>
      <c r="I62" s="128"/>
      <c r="J62" s="113"/>
      <c r="K62" s="112">
        <f>[1]三菜!N22</f>
        <v>0</v>
      </c>
      <c r="L62" s="128"/>
      <c r="M62" s="113"/>
    </row>
    <row r="63" spans="1:13" x14ac:dyDescent="0.3">
      <c r="A63" s="114" t="s">
        <v>59</v>
      </c>
      <c r="B63" s="92" t="s">
        <v>60</v>
      </c>
      <c r="C63" s="92" t="s">
        <v>61</v>
      </c>
      <c r="D63" s="92" t="s">
        <v>62</v>
      </c>
      <c r="E63" s="92" t="s">
        <v>63</v>
      </c>
      <c r="F63" s="92" t="s">
        <v>61</v>
      </c>
      <c r="G63" s="92" t="s">
        <v>62</v>
      </c>
      <c r="H63" s="92" t="s">
        <v>60</v>
      </c>
      <c r="I63" s="92" t="s">
        <v>61</v>
      </c>
      <c r="J63" s="92" t="s">
        <v>62</v>
      </c>
      <c r="K63" s="92" t="s">
        <v>60</v>
      </c>
      <c r="L63" s="92" t="s">
        <v>61</v>
      </c>
      <c r="M63" s="92" t="s">
        <v>62</v>
      </c>
    </row>
    <row r="64" spans="1:13" ht="16.8" thickBot="1" x14ac:dyDescent="0.35">
      <c r="A64" s="115"/>
      <c r="B64" s="93" t="s">
        <v>64</v>
      </c>
      <c r="C64" s="93" t="s">
        <v>65</v>
      </c>
      <c r="D64" s="93" t="s">
        <v>66</v>
      </c>
      <c r="E64" s="93" t="s">
        <v>64</v>
      </c>
      <c r="F64" s="93" t="s">
        <v>65</v>
      </c>
      <c r="G64" s="93" t="s">
        <v>66</v>
      </c>
      <c r="H64" s="93" t="s">
        <v>64</v>
      </c>
      <c r="I64" s="93" t="s">
        <v>65</v>
      </c>
      <c r="J64" s="93" t="s">
        <v>66</v>
      </c>
      <c r="K64" s="93" t="s">
        <v>64</v>
      </c>
      <c r="L64" s="93" t="s">
        <v>65</v>
      </c>
      <c r="M64" s="93" t="s">
        <v>66</v>
      </c>
    </row>
    <row r="65" spans="1:13" ht="17.25" customHeight="1" thickBot="1" x14ac:dyDescent="0.35">
      <c r="A65" s="115"/>
      <c r="B65" s="112" t="str">
        <f>五菜!E23</f>
        <v>高麗菜(切) 　　　3Kg</v>
      </c>
      <c r="C65" s="113"/>
      <c r="D65" s="94"/>
      <c r="E65" s="112" t="str">
        <f>五菜!F23</f>
        <v>芝麻包(30欣) 　　82個</v>
      </c>
      <c r="F65" s="113"/>
      <c r="G65" s="94"/>
      <c r="H65" s="112">
        <f>五菜!G23</f>
        <v>0</v>
      </c>
      <c r="I65" s="113"/>
      <c r="J65" s="94"/>
      <c r="K65" s="112">
        <f>五菜!J23</f>
        <v>0</v>
      </c>
      <c r="L65" s="113"/>
      <c r="M65" s="94"/>
    </row>
    <row r="66" spans="1:13" ht="17.25" customHeight="1" thickBot="1" x14ac:dyDescent="0.35">
      <c r="A66" s="115"/>
      <c r="B66" s="112" t="str">
        <f>五菜!E24</f>
        <v>肉絲*溫 　　　　　2Kg</v>
      </c>
      <c r="C66" s="113"/>
      <c r="D66" s="94"/>
      <c r="E66" s="112" t="str">
        <f>五菜!F24</f>
        <v>烏龍麵(代) 　　　13Kg</v>
      </c>
      <c r="F66" s="113"/>
      <c r="G66" s="94"/>
      <c r="H66" s="112">
        <f>五菜!G24</f>
        <v>0</v>
      </c>
      <c r="I66" s="113"/>
      <c r="J66" s="94"/>
      <c r="K66" s="112">
        <f>五菜!J24</f>
        <v>0</v>
      </c>
      <c r="L66" s="113"/>
      <c r="M66" s="94"/>
    </row>
    <row r="67" spans="1:13" ht="17.25" customHeight="1" thickBot="1" x14ac:dyDescent="0.35">
      <c r="A67" s="115"/>
      <c r="B67" s="112" t="str">
        <f>五菜!E25</f>
        <v>玉米粒 　　　　　1Kg</v>
      </c>
      <c r="C67" s="113"/>
      <c r="D67" s="94"/>
      <c r="E67" s="112">
        <f>五菜!F25</f>
        <v>0</v>
      </c>
      <c r="F67" s="113"/>
      <c r="G67" s="94"/>
      <c r="H67" s="112">
        <f>五菜!G25</f>
        <v>0</v>
      </c>
      <c r="I67" s="113"/>
      <c r="J67" s="94"/>
      <c r="K67" s="112">
        <f>五菜!J25</f>
        <v>0</v>
      </c>
      <c r="L67" s="113"/>
      <c r="M67" s="94"/>
    </row>
    <row r="68" spans="1:13" ht="17.25" customHeight="1" thickBot="1" x14ac:dyDescent="0.35">
      <c r="A68" s="115"/>
      <c r="B68" s="112" t="str">
        <f>五菜!E26</f>
        <v>紅蘿蔔絲 　　　　1Kg</v>
      </c>
      <c r="C68" s="113"/>
      <c r="D68" s="94"/>
      <c r="E68" s="112">
        <f>五菜!F26</f>
        <v>0</v>
      </c>
      <c r="F68" s="113"/>
      <c r="G68" s="94"/>
      <c r="H68" s="112">
        <f>五菜!G26</f>
        <v>0</v>
      </c>
      <c r="I68" s="113"/>
      <c r="J68" s="94"/>
      <c r="K68" s="112">
        <f>五菜!J26</f>
        <v>0</v>
      </c>
      <c r="L68" s="113"/>
      <c r="M68" s="94"/>
    </row>
    <row r="69" spans="1:13" ht="17.25" customHeight="1" thickBot="1" x14ac:dyDescent="0.35">
      <c r="A69" s="115"/>
      <c r="B69" s="112" t="str">
        <f>五菜!E27</f>
        <v>黑輪片 　　　　　1Kg</v>
      </c>
      <c r="C69" s="113"/>
      <c r="D69" s="94"/>
      <c r="E69" s="112">
        <f>五菜!F27</f>
        <v>0</v>
      </c>
      <c r="F69" s="113"/>
      <c r="G69" s="94"/>
      <c r="H69" s="112">
        <f>五菜!G27</f>
        <v>0</v>
      </c>
      <c r="I69" s="113"/>
      <c r="J69" s="94"/>
      <c r="K69" s="112">
        <f>五菜!J27</f>
        <v>0</v>
      </c>
      <c r="L69" s="113"/>
      <c r="M69" s="94"/>
    </row>
    <row r="70" spans="1:13" ht="17.25" customHeight="1" thickBot="1" x14ac:dyDescent="0.35">
      <c r="A70" s="115"/>
      <c r="B70" s="112" t="str">
        <f>五菜!E28</f>
        <v>油腐丁 　　　　0.5Kg</v>
      </c>
      <c r="C70" s="113"/>
      <c r="D70" s="94"/>
      <c r="E70" s="112">
        <f>五菜!F28</f>
        <v>0</v>
      </c>
      <c r="F70" s="113"/>
      <c r="G70" s="94"/>
      <c r="H70" s="112" t="str">
        <f>五菜!G28</f>
        <v>龍崗小</v>
      </c>
      <c r="I70" s="113"/>
      <c r="J70" s="94"/>
      <c r="K70" s="112">
        <f>五菜!J28</f>
        <v>0</v>
      </c>
      <c r="L70" s="113"/>
      <c r="M70" s="94"/>
    </row>
    <row r="71" spans="1:13" ht="17.25" customHeight="1" thickBot="1" x14ac:dyDescent="0.35">
      <c r="A71" s="115"/>
      <c r="B71" s="112">
        <f>五菜!E29</f>
        <v>0</v>
      </c>
      <c r="C71" s="113"/>
      <c r="D71" s="94"/>
      <c r="E71" s="112">
        <f>五菜!F29</f>
        <v>0</v>
      </c>
      <c r="F71" s="113"/>
      <c r="G71" s="94"/>
      <c r="H71" s="112">
        <f>五菜!G29</f>
        <v>0</v>
      </c>
      <c r="I71" s="113"/>
      <c r="J71" s="94"/>
      <c r="K71" s="112">
        <f>五菜!J29</f>
        <v>0</v>
      </c>
      <c r="L71" s="113"/>
      <c r="M71" s="94"/>
    </row>
    <row r="72" spans="1:13" ht="17.25" customHeight="1" thickBot="1" x14ac:dyDescent="0.35">
      <c r="A72" s="116"/>
      <c r="B72" s="112">
        <f>五菜!E30</f>
        <v>0</v>
      </c>
      <c r="C72" s="113"/>
      <c r="D72" s="94"/>
      <c r="E72" s="112">
        <f>五菜!F30</f>
        <v>0</v>
      </c>
      <c r="F72" s="113"/>
      <c r="G72" s="94"/>
      <c r="H72" s="112">
        <f>五菜!G30</f>
        <v>0</v>
      </c>
      <c r="I72" s="113"/>
      <c r="J72" s="94"/>
      <c r="K72" s="112">
        <f>五菜!J30</f>
        <v>0</v>
      </c>
      <c r="L72" s="113"/>
      <c r="M72" s="94"/>
    </row>
    <row r="73" spans="1:13" x14ac:dyDescent="0.3">
      <c r="A73" s="114" t="s">
        <v>67</v>
      </c>
      <c r="B73" s="117"/>
      <c r="C73" s="118"/>
      <c r="D73" s="119"/>
      <c r="E73" s="117"/>
      <c r="F73" s="118"/>
      <c r="G73" s="119"/>
      <c r="H73" s="117"/>
      <c r="I73" s="118"/>
      <c r="J73" s="119"/>
      <c r="K73" s="117"/>
      <c r="L73" s="118"/>
      <c r="M73" s="119"/>
    </row>
    <row r="74" spans="1:13" ht="16.8" thickBot="1" x14ac:dyDescent="0.35">
      <c r="A74" s="116"/>
      <c r="B74" s="124"/>
      <c r="C74" s="125"/>
      <c r="D74" s="126"/>
      <c r="E74" s="124"/>
      <c r="F74" s="125"/>
      <c r="G74" s="126"/>
      <c r="H74" s="124"/>
      <c r="I74" s="125"/>
      <c r="J74" s="126"/>
      <c r="K74" s="124"/>
      <c r="L74" s="125"/>
      <c r="M74" s="126"/>
    </row>
    <row r="75" spans="1:13" x14ac:dyDescent="0.3">
      <c r="A75" s="114" t="s">
        <v>68</v>
      </c>
      <c r="B75" s="117"/>
      <c r="C75" s="118"/>
      <c r="D75" s="119"/>
      <c r="E75" s="117"/>
      <c r="F75" s="118"/>
      <c r="G75" s="119"/>
      <c r="H75" s="117"/>
      <c r="I75" s="118"/>
      <c r="J75" s="119"/>
      <c r="K75" s="117"/>
      <c r="L75" s="118"/>
      <c r="M75" s="119"/>
    </row>
    <row r="76" spans="1:13" x14ac:dyDescent="0.3">
      <c r="A76" s="115"/>
      <c r="B76" s="120"/>
      <c r="C76" s="121"/>
      <c r="D76" s="122"/>
      <c r="E76" s="120"/>
      <c r="F76" s="121"/>
      <c r="G76" s="122"/>
      <c r="H76" s="120"/>
      <c r="I76" s="121"/>
      <c r="J76" s="122"/>
      <c r="K76" s="120"/>
      <c r="L76" s="121"/>
      <c r="M76" s="122"/>
    </row>
    <row r="77" spans="1:13" x14ac:dyDescent="0.3">
      <c r="A77" s="115"/>
      <c r="B77" s="120"/>
      <c r="C77" s="121"/>
      <c r="D77" s="122"/>
      <c r="E77" s="120"/>
      <c r="F77" s="121"/>
      <c r="G77" s="122"/>
      <c r="H77" s="120"/>
      <c r="I77" s="121"/>
      <c r="J77" s="122"/>
      <c r="K77" s="120"/>
      <c r="L77" s="121"/>
      <c r="M77" s="122"/>
    </row>
    <row r="78" spans="1:13" x14ac:dyDescent="0.3">
      <c r="A78" s="115"/>
      <c r="B78" s="120"/>
      <c r="C78" s="121"/>
      <c r="D78" s="122"/>
      <c r="E78" s="120"/>
      <c r="F78" s="121"/>
      <c r="G78" s="122"/>
      <c r="H78" s="120"/>
      <c r="I78" s="121"/>
      <c r="J78" s="122"/>
      <c r="K78" s="120"/>
      <c r="L78" s="121"/>
      <c r="M78" s="122"/>
    </row>
    <row r="79" spans="1:13" x14ac:dyDescent="0.3">
      <c r="A79" s="115"/>
      <c r="B79" s="120"/>
      <c r="C79" s="121"/>
      <c r="D79" s="122"/>
      <c r="E79" s="120"/>
      <c r="F79" s="121"/>
      <c r="G79" s="122"/>
      <c r="H79" s="120"/>
      <c r="I79" s="121"/>
      <c r="J79" s="122"/>
      <c r="K79" s="120"/>
      <c r="L79" s="121"/>
      <c r="M79" s="122"/>
    </row>
    <row r="80" spans="1:13" x14ac:dyDescent="0.3">
      <c r="A80" s="115"/>
      <c r="B80" s="120"/>
      <c r="C80" s="121"/>
      <c r="D80" s="122"/>
      <c r="E80" s="120"/>
      <c r="F80" s="121"/>
      <c r="G80" s="122"/>
      <c r="H80" s="120"/>
      <c r="I80" s="121"/>
      <c r="J80" s="122"/>
      <c r="K80" s="120"/>
      <c r="L80" s="121"/>
      <c r="M80" s="122"/>
    </row>
    <row r="81" spans="1:13" x14ac:dyDescent="0.3">
      <c r="A81" s="115"/>
      <c r="B81" s="120"/>
      <c r="C81" s="121"/>
      <c r="D81" s="122"/>
      <c r="E81" s="120"/>
      <c r="F81" s="121"/>
      <c r="G81" s="122"/>
      <c r="H81" s="120"/>
      <c r="I81" s="121"/>
      <c r="J81" s="122"/>
      <c r="K81" s="120"/>
      <c r="L81" s="121"/>
      <c r="M81" s="122"/>
    </row>
    <row r="82" spans="1:13" x14ac:dyDescent="0.3">
      <c r="A82" s="115"/>
      <c r="B82" s="120"/>
      <c r="C82" s="121"/>
      <c r="D82" s="122"/>
      <c r="E82" s="120"/>
      <c r="F82" s="121"/>
      <c r="G82" s="122"/>
      <c r="H82" s="120"/>
      <c r="I82" s="121"/>
      <c r="J82" s="122"/>
      <c r="K82" s="120"/>
      <c r="L82" s="121"/>
      <c r="M82" s="122"/>
    </row>
    <row r="83" spans="1:13" x14ac:dyDescent="0.3">
      <c r="A83" s="115"/>
      <c r="B83" s="120"/>
      <c r="C83" s="123"/>
      <c r="D83" s="122"/>
      <c r="E83" s="120"/>
      <c r="F83" s="123"/>
      <c r="G83" s="122"/>
      <c r="H83" s="120"/>
      <c r="I83" s="123"/>
      <c r="J83" s="122"/>
      <c r="K83" s="120"/>
      <c r="L83" s="123"/>
      <c r="M83" s="122"/>
    </row>
    <row r="84" spans="1:13" x14ac:dyDescent="0.3">
      <c r="A84" s="115"/>
      <c r="B84" s="120"/>
      <c r="C84" s="123"/>
      <c r="D84" s="122"/>
      <c r="E84" s="120"/>
      <c r="F84" s="123"/>
      <c r="G84" s="122"/>
      <c r="H84" s="120"/>
      <c r="I84" s="123"/>
      <c r="J84" s="122"/>
      <c r="K84" s="120"/>
      <c r="L84" s="123"/>
      <c r="M84" s="122"/>
    </row>
    <row r="85" spans="1:13" ht="16.8" thickBot="1" x14ac:dyDescent="0.35">
      <c r="A85" s="116"/>
      <c r="B85" s="124"/>
      <c r="C85" s="125"/>
      <c r="D85" s="126"/>
      <c r="E85" s="124"/>
      <c r="F85" s="125"/>
      <c r="G85" s="126"/>
      <c r="H85" s="124"/>
      <c r="I85" s="125"/>
      <c r="J85" s="126"/>
      <c r="K85" s="124"/>
      <c r="L85" s="125"/>
      <c r="M85" s="126"/>
    </row>
    <row r="86" spans="1:13" x14ac:dyDescent="0.3">
      <c r="A86" s="20" t="s">
        <v>69</v>
      </c>
      <c r="C86" t="s">
        <v>75</v>
      </c>
      <c r="F86" s="20" t="s">
        <v>71</v>
      </c>
      <c r="J86" s="20" t="s">
        <v>72</v>
      </c>
    </row>
    <row r="87" spans="1:13" x14ac:dyDescent="0.3">
      <c r="A87" s="127" t="s">
        <v>73</v>
      </c>
      <c r="B87" s="127"/>
      <c r="C87" s="127"/>
      <c r="D87" s="127"/>
      <c r="E87" s="127"/>
      <c r="F87" s="127"/>
      <c r="G87" s="127"/>
      <c r="H87" s="127"/>
      <c r="I87" s="127"/>
      <c r="J87" s="127"/>
      <c r="K87" s="127"/>
      <c r="L87" s="127"/>
      <c r="M87" s="127"/>
    </row>
    <row r="88" spans="1:13" ht="22.2" x14ac:dyDescent="0.4">
      <c r="A88" s="129" t="str">
        <f>五菜!$B$1</f>
        <v>嘉義縣東石鄉龍崗國小 107學年度第2學期第2週午餐食譜設計</v>
      </c>
      <c r="B88" s="129"/>
      <c r="C88" s="129"/>
      <c r="D88" s="129"/>
      <c r="E88" s="129"/>
      <c r="F88" s="129"/>
      <c r="G88" s="129"/>
      <c r="H88" s="129"/>
      <c r="I88" s="129"/>
      <c r="J88" s="129"/>
      <c r="K88" s="91" t="s">
        <v>53</v>
      </c>
      <c r="L88" s="129" t="str">
        <f>五菜!B31&amp;五菜!B32&amp;五菜!B33&amp;五菜!B34</f>
        <v>2月21日</v>
      </c>
      <c r="M88" s="129"/>
    </row>
    <row r="89" spans="1:13" ht="22.8" thickBot="1" x14ac:dyDescent="0.35">
      <c r="A89" s="130" t="s">
        <v>54</v>
      </c>
      <c r="B89" s="130"/>
      <c r="C89" s="130"/>
      <c r="D89" s="130"/>
      <c r="E89" s="130"/>
      <c r="F89" s="130"/>
      <c r="G89" s="130"/>
      <c r="H89" s="130"/>
      <c r="I89" s="130"/>
      <c r="J89" s="130"/>
      <c r="K89" s="130"/>
      <c r="L89" s="130"/>
      <c r="M89" s="130"/>
    </row>
    <row r="90" spans="1:13" ht="16.8" thickBot="1" x14ac:dyDescent="0.35">
      <c r="A90" s="114" t="s">
        <v>55</v>
      </c>
      <c r="B90" s="112" t="s">
        <v>56</v>
      </c>
      <c r="C90" s="128"/>
      <c r="D90" s="113"/>
      <c r="E90" s="112" t="s">
        <v>25</v>
      </c>
      <c r="F90" s="128"/>
      <c r="G90" s="113"/>
      <c r="H90" s="112" t="s">
        <v>57</v>
      </c>
      <c r="I90" s="128"/>
      <c r="J90" s="113"/>
      <c r="K90" s="112" t="s">
        <v>58</v>
      </c>
      <c r="L90" s="128"/>
      <c r="M90" s="113"/>
    </row>
    <row r="91" spans="1:13" ht="16.8" thickBot="1" x14ac:dyDescent="0.35">
      <c r="A91" s="116"/>
      <c r="B91" s="112" t="str">
        <f>五菜!$E$31</f>
        <v>豆瓣鮮魚</v>
      </c>
      <c r="C91" s="128"/>
      <c r="D91" s="113"/>
      <c r="E91" s="112" t="str">
        <f>五菜!$F$31</f>
        <v>蔥燒冬瓜</v>
      </c>
      <c r="F91" s="128"/>
      <c r="G91" s="113"/>
      <c r="H91" s="112" t="str">
        <f>五菜!$G$31</f>
        <v>炒油菜</v>
      </c>
      <c r="I91" s="128"/>
      <c r="J91" s="113"/>
      <c r="K91" s="112" t="str">
        <f>五菜!$J$31</f>
        <v>酸菜肉絲湯</v>
      </c>
      <c r="L91" s="128"/>
      <c r="M91" s="113"/>
    </row>
    <row r="92" spans="1:13" x14ac:dyDescent="0.3">
      <c r="A92" s="114" t="s">
        <v>59</v>
      </c>
      <c r="B92" s="92" t="s">
        <v>60</v>
      </c>
      <c r="C92" s="92" t="s">
        <v>61</v>
      </c>
      <c r="D92" s="92" t="s">
        <v>62</v>
      </c>
      <c r="E92" s="92" t="s">
        <v>63</v>
      </c>
      <c r="F92" s="92" t="s">
        <v>61</v>
      </c>
      <c r="G92" s="92" t="s">
        <v>62</v>
      </c>
      <c r="H92" s="92" t="s">
        <v>60</v>
      </c>
      <c r="I92" s="92" t="s">
        <v>61</v>
      </c>
      <c r="J92" s="92" t="s">
        <v>62</v>
      </c>
      <c r="K92" s="92" t="s">
        <v>60</v>
      </c>
      <c r="L92" s="92" t="s">
        <v>61</v>
      </c>
      <c r="M92" s="92" t="s">
        <v>62</v>
      </c>
    </row>
    <row r="93" spans="1:13" ht="16.8" thickBot="1" x14ac:dyDescent="0.35">
      <c r="A93" s="115"/>
      <c r="B93" s="93" t="s">
        <v>64</v>
      </c>
      <c r="C93" s="93" t="s">
        <v>65</v>
      </c>
      <c r="D93" s="93" t="s">
        <v>66</v>
      </c>
      <c r="E93" s="93" t="s">
        <v>64</v>
      </c>
      <c r="F93" s="93" t="s">
        <v>65</v>
      </c>
      <c r="G93" s="93" t="s">
        <v>66</v>
      </c>
      <c r="H93" s="93" t="s">
        <v>64</v>
      </c>
      <c r="I93" s="93" t="s">
        <v>65</v>
      </c>
      <c r="J93" s="93" t="s">
        <v>66</v>
      </c>
      <c r="K93" s="93" t="s">
        <v>64</v>
      </c>
      <c r="L93" s="93" t="s">
        <v>65</v>
      </c>
      <c r="M93" s="93" t="s">
        <v>66</v>
      </c>
    </row>
    <row r="94" spans="1:13" ht="17.25" customHeight="1" thickBot="1" x14ac:dyDescent="0.35">
      <c r="A94" s="115"/>
      <c r="B94" s="112" t="str">
        <f>五菜!E32</f>
        <v>水鯊魚片 　　　　82片</v>
      </c>
      <c r="C94" s="113"/>
      <c r="D94" s="94"/>
      <c r="E94" s="112" t="str">
        <f>五菜!F32</f>
        <v>冬瓜中丁 　　　　7Kg</v>
      </c>
      <c r="F94" s="113"/>
      <c r="G94" s="94"/>
      <c r="H94" s="112" t="str">
        <f>五菜!G32</f>
        <v>油菜(切) 　　　　6Kg</v>
      </c>
      <c r="I94" s="113"/>
      <c r="J94" s="94"/>
      <c r="K94" s="112" t="str">
        <f>五菜!J32</f>
        <v>酸菜仁*細 　　　　2Kg</v>
      </c>
      <c r="L94" s="113"/>
      <c r="M94" s="94"/>
    </row>
    <row r="95" spans="1:13" ht="17.25" customHeight="1" thickBot="1" x14ac:dyDescent="0.35">
      <c r="A95" s="115"/>
      <c r="B95" s="112" t="str">
        <f>五菜!E33</f>
        <v>薑絲 　　　　　0.1Kg</v>
      </c>
      <c r="C95" s="113"/>
      <c r="D95" s="94"/>
      <c r="E95" s="112" t="str">
        <f>五菜!F33</f>
        <v>紅蘿蔔片 　　　0.5Kg</v>
      </c>
      <c r="F95" s="113"/>
      <c r="G95" s="94"/>
      <c r="H95" s="112" t="str">
        <f>五菜!G33</f>
        <v>薑絲 　　　　　0.1Kg</v>
      </c>
      <c r="I95" s="113"/>
      <c r="J95" s="94"/>
      <c r="K95" s="112" t="str">
        <f>五菜!J33</f>
        <v>肉絲*溫 　　　　0.5Kg</v>
      </c>
      <c r="L95" s="113"/>
      <c r="M95" s="94"/>
    </row>
    <row r="96" spans="1:13" ht="17.25" customHeight="1" thickBot="1" x14ac:dyDescent="0.35">
      <c r="A96" s="115"/>
      <c r="B96" s="112">
        <f>五菜!E34</f>
        <v>0</v>
      </c>
      <c r="C96" s="113"/>
      <c r="D96" s="94"/>
      <c r="E96" s="112" t="str">
        <f>五菜!F34</f>
        <v>粗絞肉*溫 　　　0.5Kg</v>
      </c>
      <c r="F96" s="113"/>
      <c r="G96" s="94"/>
      <c r="H96" s="112">
        <f>五菜!G34</f>
        <v>0</v>
      </c>
      <c r="I96" s="113"/>
      <c r="J96" s="94"/>
      <c r="K96" s="112" t="str">
        <f>五菜!J34</f>
        <v>薑絲 　　　　　0.1Kg</v>
      </c>
      <c r="L96" s="113"/>
      <c r="M96" s="94"/>
    </row>
    <row r="97" spans="1:13" ht="17.25" customHeight="1" thickBot="1" x14ac:dyDescent="0.35">
      <c r="A97" s="115"/>
      <c r="B97" s="112">
        <f>五菜!E35</f>
        <v>0</v>
      </c>
      <c r="C97" s="113"/>
      <c r="D97" s="94"/>
      <c r="E97" s="112" t="str">
        <f>五菜!F35</f>
        <v>青蔥珠 　　　　0.1Kg</v>
      </c>
      <c r="F97" s="113"/>
      <c r="G97" s="94"/>
      <c r="H97" s="112">
        <f>五菜!G35</f>
        <v>0</v>
      </c>
      <c r="I97" s="113"/>
      <c r="J97" s="94"/>
      <c r="K97" s="112">
        <f>五菜!J35</f>
        <v>0</v>
      </c>
      <c r="L97" s="113"/>
      <c r="M97" s="94"/>
    </row>
    <row r="98" spans="1:13" ht="17.25" customHeight="1" thickBot="1" x14ac:dyDescent="0.35">
      <c r="A98" s="115"/>
      <c r="B98" s="112">
        <f>五菜!E36</f>
        <v>0</v>
      </c>
      <c r="C98" s="113"/>
      <c r="D98" s="94"/>
      <c r="E98" s="112">
        <f>五菜!F36</f>
        <v>0</v>
      </c>
      <c r="F98" s="113"/>
      <c r="G98" s="94"/>
      <c r="H98" s="112">
        <f>五菜!G36</f>
        <v>0</v>
      </c>
      <c r="I98" s="113"/>
      <c r="J98" s="94"/>
      <c r="K98" s="112">
        <f>五菜!J36</f>
        <v>0</v>
      </c>
      <c r="L98" s="113"/>
      <c r="M98" s="94"/>
    </row>
    <row r="99" spans="1:13" ht="17.25" customHeight="1" thickBot="1" x14ac:dyDescent="0.35">
      <c r="A99" s="115"/>
      <c r="B99" s="112">
        <f>五菜!E37</f>
        <v>0</v>
      </c>
      <c r="C99" s="113"/>
      <c r="D99" s="94"/>
      <c r="E99" s="112">
        <f>五菜!F37</f>
        <v>0</v>
      </c>
      <c r="F99" s="113"/>
      <c r="G99" s="94"/>
      <c r="H99" s="112" t="str">
        <f>五菜!G37</f>
        <v>龍崗小</v>
      </c>
      <c r="I99" s="113"/>
      <c r="J99" s="94"/>
      <c r="K99" s="112">
        <f>五菜!J37</f>
        <v>0</v>
      </c>
      <c r="L99" s="113"/>
      <c r="M99" s="94"/>
    </row>
    <row r="100" spans="1:13" ht="17.25" customHeight="1" thickBot="1" x14ac:dyDescent="0.35">
      <c r="A100" s="115"/>
      <c r="B100" s="112">
        <f>五菜!E38</f>
        <v>0</v>
      </c>
      <c r="C100" s="113"/>
      <c r="D100" s="94"/>
      <c r="E100" s="112">
        <f>五菜!F38</f>
        <v>0</v>
      </c>
      <c r="F100" s="113"/>
      <c r="G100" s="94"/>
      <c r="H100" s="112">
        <f>五菜!G38</f>
        <v>0</v>
      </c>
      <c r="I100" s="113"/>
      <c r="J100" s="94"/>
      <c r="K100" s="112">
        <f>五菜!J38</f>
        <v>0</v>
      </c>
      <c r="L100" s="113"/>
      <c r="M100" s="94"/>
    </row>
    <row r="101" spans="1:13" ht="17.25" customHeight="1" thickBot="1" x14ac:dyDescent="0.35">
      <c r="A101" s="116"/>
      <c r="B101" s="112">
        <f>五菜!E39</f>
        <v>0</v>
      </c>
      <c r="C101" s="113"/>
      <c r="D101" s="94"/>
      <c r="E101" s="112">
        <f>五菜!F39</f>
        <v>0</v>
      </c>
      <c r="F101" s="113"/>
      <c r="G101" s="94"/>
      <c r="H101" s="112">
        <f>五菜!G39</f>
        <v>0</v>
      </c>
      <c r="I101" s="113"/>
      <c r="J101" s="94"/>
      <c r="K101" s="112">
        <f>五菜!J39</f>
        <v>0</v>
      </c>
      <c r="L101" s="113"/>
      <c r="M101" s="94"/>
    </row>
    <row r="102" spans="1:13" x14ac:dyDescent="0.3">
      <c r="A102" s="114" t="s">
        <v>67</v>
      </c>
      <c r="B102" s="117"/>
      <c r="C102" s="118"/>
      <c r="D102" s="119"/>
      <c r="E102" s="117"/>
      <c r="F102" s="118"/>
      <c r="G102" s="119"/>
      <c r="H102" s="117"/>
      <c r="I102" s="118"/>
      <c r="J102" s="119"/>
      <c r="K102" s="117"/>
      <c r="L102" s="118"/>
      <c r="M102" s="119"/>
    </row>
    <row r="103" spans="1:13" ht="16.8" thickBot="1" x14ac:dyDescent="0.35">
      <c r="A103" s="116"/>
      <c r="B103" s="124"/>
      <c r="C103" s="125"/>
      <c r="D103" s="126"/>
      <c r="E103" s="124"/>
      <c r="F103" s="125"/>
      <c r="G103" s="126"/>
      <c r="H103" s="124"/>
      <c r="I103" s="125"/>
      <c r="J103" s="126"/>
      <c r="K103" s="124"/>
      <c r="L103" s="125"/>
      <c r="M103" s="126"/>
    </row>
    <row r="104" spans="1:13" x14ac:dyDescent="0.3">
      <c r="A104" s="114" t="s">
        <v>68</v>
      </c>
      <c r="B104" s="117"/>
      <c r="C104" s="118"/>
      <c r="D104" s="119"/>
      <c r="E104" s="117"/>
      <c r="F104" s="118"/>
      <c r="G104" s="119"/>
      <c r="H104" s="117"/>
      <c r="I104" s="118"/>
      <c r="J104" s="119"/>
      <c r="K104" s="117"/>
      <c r="L104" s="118"/>
      <c r="M104" s="119"/>
    </row>
    <row r="105" spans="1:13" x14ac:dyDescent="0.3">
      <c r="A105" s="115"/>
      <c r="B105" s="120"/>
      <c r="C105" s="121"/>
      <c r="D105" s="122"/>
      <c r="E105" s="120"/>
      <c r="F105" s="121"/>
      <c r="G105" s="122"/>
      <c r="H105" s="120"/>
      <c r="I105" s="121"/>
      <c r="J105" s="122"/>
      <c r="K105" s="120"/>
      <c r="L105" s="121"/>
      <c r="M105" s="122"/>
    </row>
    <row r="106" spans="1:13" x14ac:dyDescent="0.3">
      <c r="A106" s="115"/>
      <c r="B106" s="120"/>
      <c r="C106" s="121"/>
      <c r="D106" s="122"/>
      <c r="E106" s="120"/>
      <c r="F106" s="121"/>
      <c r="G106" s="122"/>
      <c r="H106" s="120"/>
      <c r="I106" s="121"/>
      <c r="J106" s="122"/>
      <c r="K106" s="120"/>
      <c r="L106" s="121"/>
      <c r="M106" s="122"/>
    </row>
    <row r="107" spans="1:13" x14ac:dyDescent="0.3">
      <c r="A107" s="115"/>
      <c r="B107" s="120"/>
      <c r="C107" s="121"/>
      <c r="D107" s="122"/>
      <c r="E107" s="120"/>
      <c r="F107" s="121"/>
      <c r="G107" s="122"/>
      <c r="H107" s="120"/>
      <c r="I107" s="121"/>
      <c r="J107" s="122"/>
      <c r="K107" s="120"/>
      <c r="L107" s="121"/>
      <c r="M107" s="122"/>
    </row>
    <row r="108" spans="1:13" x14ac:dyDescent="0.3">
      <c r="A108" s="115"/>
      <c r="B108" s="120"/>
      <c r="C108" s="121"/>
      <c r="D108" s="122"/>
      <c r="E108" s="120"/>
      <c r="F108" s="121"/>
      <c r="G108" s="122"/>
      <c r="H108" s="120"/>
      <c r="I108" s="121"/>
      <c r="J108" s="122"/>
      <c r="K108" s="120"/>
      <c r="L108" s="121"/>
      <c r="M108" s="122"/>
    </row>
    <row r="109" spans="1:13" x14ac:dyDescent="0.3">
      <c r="A109" s="115"/>
      <c r="B109" s="120"/>
      <c r="C109" s="121"/>
      <c r="D109" s="122"/>
      <c r="E109" s="120"/>
      <c r="F109" s="121"/>
      <c r="G109" s="122"/>
      <c r="H109" s="120"/>
      <c r="I109" s="121"/>
      <c r="J109" s="122"/>
      <c r="K109" s="120"/>
      <c r="L109" s="121"/>
      <c r="M109" s="122"/>
    </row>
    <row r="110" spans="1:13" x14ac:dyDescent="0.3">
      <c r="A110" s="115"/>
      <c r="B110" s="120"/>
      <c r="C110" s="121"/>
      <c r="D110" s="122"/>
      <c r="E110" s="120"/>
      <c r="F110" s="121"/>
      <c r="G110" s="122"/>
      <c r="H110" s="120"/>
      <c r="I110" s="121"/>
      <c r="J110" s="122"/>
      <c r="K110" s="120"/>
      <c r="L110" s="121"/>
      <c r="M110" s="122"/>
    </row>
    <row r="111" spans="1:13" x14ac:dyDescent="0.3">
      <c r="A111" s="115"/>
      <c r="B111" s="120"/>
      <c r="C111" s="121"/>
      <c r="D111" s="122"/>
      <c r="E111" s="120"/>
      <c r="F111" s="121"/>
      <c r="G111" s="122"/>
      <c r="H111" s="120"/>
      <c r="I111" s="121"/>
      <c r="J111" s="122"/>
      <c r="K111" s="120"/>
      <c r="L111" s="121"/>
      <c r="M111" s="122"/>
    </row>
    <row r="112" spans="1:13" x14ac:dyDescent="0.3">
      <c r="A112" s="115"/>
      <c r="B112" s="120"/>
      <c r="C112" s="123"/>
      <c r="D112" s="122"/>
      <c r="E112" s="120"/>
      <c r="F112" s="123"/>
      <c r="G112" s="122"/>
      <c r="H112" s="120"/>
      <c r="I112" s="123"/>
      <c r="J112" s="122"/>
      <c r="K112" s="120"/>
      <c r="L112" s="123"/>
      <c r="M112" s="122"/>
    </row>
    <row r="113" spans="1:13" x14ac:dyDescent="0.3">
      <c r="A113" s="115"/>
      <c r="B113" s="120"/>
      <c r="C113" s="123"/>
      <c r="D113" s="122"/>
      <c r="E113" s="120"/>
      <c r="F113" s="123"/>
      <c r="G113" s="122"/>
      <c r="H113" s="120"/>
      <c r="I113" s="123"/>
      <c r="J113" s="122"/>
      <c r="K113" s="120"/>
      <c r="L113" s="123"/>
      <c r="M113" s="122"/>
    </row>
    <row r="114" spans="1:13" ht="16.8" thickBot="1" x14ac:dyDescent="0.35">
      <c r="A114" s="116"/>
      <c r="B114" s="124"/>
      <c r="C114" s="125"/>
      <c r="D114" s="126"/>
      <c r="E114" s="124"/>
      <c r="F114" s="125"/>
      <c r="G114" s="126"/>
      <c r="H114" s="124"/>
      <c r="I114" s="125"/>
      <c r="J114" s="126"/>
      <c r="K114" s="124"/>
      <c r="L114" s="125"/>
      <c r="M114" s="126"/>
    </row>
    <row r="115" spans="1:13" x14ac:dyDescent="0.3">
      <c r="A115" s="20" t="s">
        <v>69</v>
      </c>
      <c r="C115" t="s">
        <v>75</v>
      </c>
      <c r="F115" s="20" t="s">
        <v>71</v>
      </c>
      <c r="J115" s="20" t="s">
        <v>72</v>
      </c>
    </row>
    <row r="116" spans="1:13" x14ac:dyDescent="0.3">
      <c r="A116" s="127" t="s">
        <v>73</v>
      </c>
      <c r="B116" s="127"/>
      <c r="C116" s="127"/>
      <c r="D116" s="127"/>
      <c r="E116" s="127"/>
      <c r="F116" s="127"/>
      <c r="G116" s="127"/>
      <c r="H116" s="127"/>
      <c r="I116" s="127"/>
      <c r="J116" s="127"/>
      <c r="K116" s="127"/>
      <c r="L116" s="127"/>
      <c r="M116" s="127"/>
    </row>
    <row r="117" spans="1:13" ht="22.2" x14ac:dyDescent="0.4">
      <c r="A117" s="129" t="str">
        <f>五菜!$B$1</f>
        <v>嘉義縣東石鄉龍崗國小 107學年度第2學期第2週午餐食譜設計</v>
      </c>
      <c r="B117" s="129"/>
      <c r="C117" s="129"/>
      <c r="D117" s="129"/>
      <c r="E117" s="129"/>
      <c r="F117" s="129"/>
      <c r="G117" s="129"/>
      <c r="H117" s="129"/>
      <c r="I117" s="129"/>
      <c r="J117" s="129"/>
      <c r="K117" s="91" t="s">
        <v>53</v>
      </c>
      <c r="L117" s="129" t="str">
        <f>五菜!B40&amp;五菜!B41&amp;五菜!B42&amp;五菜!B43</f>
        <v>2月22日</v>
      </c>
      <c r="M117" s="129"/>
    </row>
    <row r="118" spans="1:13" ht="22.8" thickBot="1" x14ac:dyDescent="0.35">
      <c r="A118" s="130" t="s">
        <v>54</v>
      </c>
      <c r="B118" s="130"/>
      <c r="C118" s="130"/>
      <c r="D118" s="130"/>
      <c r="E118" s="130"/>
      <c r="F118" s="130"/>
      <c r="G118" s="130"/>
      <c r="H118" s="130"/>
      <c r="I118" s="130"/>
      <c r="J118" s="130"/>
      <c r="K118" s="130"/>
      <c r="L118" s="130"/>
      <c r="M118" s="130"/>
    </row>
    <row r="119" spans="1:13" ht="16.8" thickBot="1" x14ac:dyDescent="0.35">
      <c r="A119" s="114" t="s">
        <v>55</v>
      </c>
      <c r="B119" s="112" t="s">
        <v>56</v>
      </c>
      <c r="C119" s="128"/>
      <c r="D119" s="113"/>
      <c r="E119" s="112" t="s">
        <v>25</v>
      </c>
      <c r="F119" s="128"/>
      <c r="G119" s="113"/>
      <c r="H119" s="112" t="s">
        <v>57</v>
      </c>
      <c r="I119" s="128"/>
      <c r="J119" s="113"/>
      <c r="K119" s="112" t="s">
        <v>58</v>
      </c>
      <c r="L119" s="128"/>
      <c r="M119" s="113"/>
    </row>
    <row r="120" spans="1:13" ht="16.8" thickBot="1" x14ac:dyDescent="0.35">
      <c r="A120" s="116"/>
      <c r="B120" s="112" t="str">
        <f>五菜!$E$40</f>
        <v>湖南豆腐</v>
      </c>
      <c r="C120" s="128"/>
      <c r="D120" s="113"/>
      <c r="E120" s="112" t="str">
        <f>五菜!$F$40</f>
        <v>紅蘿蔔炒蛋</v>
      </c>
      <c r="F120" s="128"/>
      <c r="G120" s="113"/>
      <c r="H120" s="112" t="str">
        <f>五菜!$G$40</f>
        <v>炒小白菜</v>
      </c>
      <c r="I120" s="128"/>
      <c r="J120" s="113"/>
      <c r="K120" s="112" t="str">
        <f>五菜!$J$40</f>
        <v>紅茶粉圓</v>
      </c>
      <c r="L120" s="128"/>
      <c r="M120" s="113"/>
    </row>
    <row r="121" spans="1:13" x14ac:dyDescent="0.3">
      <c r="A121" s="114" t="s">
        <v>59</v>
      </c>
      <c r="B121" s="92" t="s">
        <v>60</v>
      </c>
      <c r="C121" s="92" t="s">
        <v>61</v>
      </c>
      <c r="D121" s="92" t="s">
        <v>62</v>
      </c>
      <c r="E121" s="92" t="s">
        <v>63</v>
      </c>
      <c r="F121" s="92" t="s">
        <v>61</v>
      </c>
      <c r="G121" s="92" t="s">
        <v>62</v>
      </c>
      <c r="H121" s="92" t="s">
        <v>60</v>
      </c>
      <c r="I121" s="92" t="s">
        <v>61</v>
      </c>
      <c r="J121" s="92" t="s">
        <v>62</v>
      </c>
      <c r="K121" s="92" t="s">
        <v>60</v>
      </c>
      <c r="L121" s="92" t="s">
        <v>61</v>
      </c>
      <c r="M121" s="92" t="s">
        <v>62</v>
      </c>
    </row>
    <row r="122" spans="1:13" ht="16.8" thickBot="1" x14ac:dyDescent="0.35">
      <c r="A122" s="115"/>
      <c r="B122" s="93" t="s">
        <v>64</v>
      </c>
      <c r="C122" s="93" t="s">
        <v>65</v>
      </c>
      <c r="D122" s="93" t="s">
        <v>66</v>
      </c>
      <c r="E122" s="93" t="s">
        <v>64</v>
      </c>
      <c r="F122" s="93" t="s">
        <v>65</v>
      </c>
      <c r="G122" s="93" t="s">
        <v>66</v>
      </c>
      <c r="H122" s="93" t="s">
        <v>64</v>
      </c>
      <c r="I122" s="93" t="s">
        <v>65</v>
      </c>
      <c r="J122" s="93" t="s">
        <v>66</v>
      </c>
      <c r="K122" s="93" t="s">
        <v>64</v>
      </c>
      <c r="L122" s="93" t="s">
        <v>65</v>
      </c>
      <c r="M122" s="93" t="s">
        <v>66</v>
      </c>
    </row>
    <row r="123" spans="1:13" ht="17.25" customHeight="1" thickBot="1" x14ac:dyDescent="0.35">
      <c r="A123" s="115"/>
      <c r="B123" s="112" t="str">
        <f>五菜!E41</f>
        <v>三色豆 　　　　　1Kg</v>
      </c>
      <c r="C123" s="113"/>
      <c r="D123" s="94"/>
      <c r="E123" s="112" t="str">
        <f>五菜!F41</f>
        <v>紅蘿蔔絲 　　　　4Kg</v>
      </c>
      <c r="F123" s="113"/>
      <c r="G123" s="94"/>
      <c r="H123" s="112" t="str">
        <f>五菜!G41</f>
        <v>小白菜(切) 　　　6Kg</v>
      </c>
      <c r="I123" s="113"/>
      <c r="J123" s="94"/>
      <c r="K123" s="112" t="str">
        <f>五菜!J41</f>
        <v>粉圓 　　　　　2.5Kg</v>
      </c>
      <c r="L123" s="113"/>
      <c r="M123" s="94"/>
    </row>
    <row r="124" spans="1:13" ht="17.25" customHeight="1" thickBot="1" x14ac:dyDescent="0.35">
      <c r="A124" s="115"/>
      <c r="B124" s="112" t="str">
        <f>五菜!E42</f>
        <v>豆腐中丁*7K 　　　1板</v>
      </c>
      <c r="C124" s="113"/>
      <c r="D124" s="94"/>
      <c r="E124" s="112" t="str">
        <f>五菜!F42</f>
        <v>蛋 　　　　　　　3Kg</v>
      </c>
      <c r="F124" s="113"/>
      <c r="G124" s="94"/>
      <c r="H124" s="112" t="str">
        <f>五菜!G42</f>
        <v>薑絲 　　　　　0.1Kg</v>
      </c>
      <c r="I124" s="113"/>
      <c r="J124" s="94"/>
      <c r="K124" s="112" t="str">
        <f>五菜!J42</f>
        <v>紅茶茶包 　　　　2包</v>
      </c>
      <c r="L124" s="113"/>
      <c r="M124" s="94"/>
    </row>
    <row r="125" spans="1:13" ht="17.25" customHeight="1" thickBot="1" x14ac:dyDescent="0.35">
      <c r="A125" s="115"/>
      <c r="B125" s="112" t="str">
        <f>五菜!E43</f>
        <v>粗絞肉*溫 　　　0.5Kg</v>
      </c>
      <c r="C125" s="113"/>
      <c r="D125" s="94"/>
      <c r="E125" s="112">
        <f>五菜!F43</f>
        <v>0</v>
      </c>
      <c r="F125" s="113"/>
      <c r="G125" s="94"/>
      <c r="H125" s="112">
        <f>五菜!G43</f>
        <v>0</v>
      </c>
      <c r="I125" s="113"/>
      <c r="J125" s="94"/>
      <c r="K125" s="112">
        <f>五菜!J43</f>
        <v>0</v>
      </c>
      <c r="L125" s="113"/>
      <c r="M125" s="94"/>
    </row>
    <row r="126" spans="1:13" ht="17.25" customHeight="1" thickBot="1" x14ac:dyDescent="0.35">
      <c r="A126" s="115"/>
      <c r="B126" s="112" t="str">
        <f>五菜!E44</f>
        <v>豆豉 　　　　　0.2Kg</v>
      </c>
      <c r="C126" s="113"/>
      <c r="D126" s="94"/>
      <c r="E126" s="112">
        <f>五菜!F44</f>
        <v>0</v>
      </c>
      <c r="F126" s="113"/>
      <c r="G126" s="94"/>
      <c r="H126" s="112">
        <f>五菜!G44</f>
        <v>0</v>
      </c>
      <c r="I126" s="113"/>
      <c r="J126" s="94"/>
      <c r="K126" s="112">
        <f>五菜!J44</f>
        <v>0</v>
      </c>
      <c r="L126" s="113"/>
      <c r="M126" s="94"/>
    </row>
    <row r="127" spans="1:13" ht="17.25" customHeight="1" thickBot="1" x14ac:dyDescent="0.35">
      <c r="A127" s="115"/>
      <c r="B127" s="112">
        <f>五菜!E45</f>
        <v>0</v>
      </c>
      <c r="C127" s="113"/>
      <c r="D127" s="94"/>
      <c r="E127" s="112">
        <f>五菜!F45</f>
        <v>0</v>
      </c>
      <c r="F127" s="113"/>
      <c r="G127" s="94"/>
      <c r="H127" s="112">
        <f>五菜!G45</f>
        <v>0</v>
      </c>
      <c r="I127" s="113"/>
      <c r="J127" s="94"/>
      <c r="K127" s="112">
        <f>五菜!J45</f>
        <v>0</v>
      </c>
      <c r="L127" s="113"/>
      <c r="M127" s="94"/>
    </row>
    <row r="128" spans="1:13" ht="17.25" customHeight="1" thickBot="1" x14ac:dyDescent="0.35">
      <c r="A128" s="115"/>
      <c r="B128" s="112">
        <f>五菜!E46</f>
        <v>0</v>
      </c>
      <c r="C128" s="113"/>
      <c r="D128" s="94"/>
      <c r="E128" s="112">
        <f>五菜!F46</f>
        <v>0</v>
      </c>
      <c r="F128" s="113"/>
      <c r="G128" s="94"/>
      <c r="H128" s="112" t="str">
        <f>五菜!G46</f>
        <v>龍崗小</v>
      </c>
      <c r="I128" s="113"/>
      <c r="J128" s="94"/>
      <c r="K128" s="112">
        <f>五菜!J46</f>
        <v>0</v>
      </c>
      <c r="L128" s="113"/>
      <c r="M128" s="94"/>
    </row>
    <row r="129" spans="1:13" ht="17.25" customHeight="1" thickBot="1" x14ac:dyDescent="0.35">
      <c r="A129" s="115"/>
      <c r="B129" s="112">
        <f>五菜!E47</f>
        <v>0</v>
      </c>
      <c r="C129" s="113"/>
      <c r="D129" s="94"/>
      <c r="E129" s="112">
        <f>五菜!F47</f>
        <v>0</v>
      </c>
      <c r="F129" s="113"/>
      <c r="G129" s="94"/>
      <c r="H129" s="112">
        <f>五菜!G47</f>
        <v>0</v>
      </c>
      <c r="I129" s="113"/>
      <c r="J129" s="94"/>
      <c r="K129" s="112">
        <f>五菜!J47</f>
        <v>0</v>
      </c>
      <c r="L129" s="113"/>
      <c r="M129" s="94"/>
    </row>
    <row r="130" spans="1:13" ht="17.25" customHeight="1" thickBot="1" x14ac:dyDescent="0.35">
      <c r="A130" s="116"/>
      <c r="B130" s="112">
        <f>五菜!E48</f>
        <v>0</v>
      </c>
      <c r="C130" s="113"/>
      <c r="D130" s="94"/>
      <c r="E130" s="112">
        <f>五菜!F48</f>
        <v>0</v>
      </c>
      <c r="F130" s="113"/>
      <c r="G130" s="94"/>
      <c r="H130" s="112">
        <f>五菜!G48</f>
        <v>0</v>
      </c>
      <c r="I130" s="113"/>
      <c r="J130" s="94"/>
      <c r="K130" s="112">
        <f>五菜!J48</f>
        <v>0</v>
      </c>
      <c r="L130" s="113"/>
      <c r="M130" s="94"/>
    </row>
    <row r="131" spans="1:13" x14ac:dyDescent="0.3">
      <c r="A131" s="114" t="s">
        <v>67</v>
      </c>
      <c r="B131" s="117"/>
      <c r="C131" s="118"/>
      <c r="D131" s="119"/>
      <c r="E131" s="117"/>
      <c r="F131" s="118"/>
      <c r="G131" s="119"/>
      <c r="H131" s="117"/>
      <c r="I131" s="118"/>
      <c r="J131" s="119"/>
      <c r="K131" s="117"/>
      <c r="L131" s="118"/>
      <c r="M131" s="119"/>
    </row>
    <row r="132" spans="1:13" ht="16.8" thickBot="1" x14ac:dyDescent="0.35">
      <c r="A132" s="116"/>
      <c r="B132" s="124"/>
      <c r="C132" s="125"/>
      <c r="D132" s="126"/>
      <c r="E132" s="124"/>
      <c r="F132" s="125"/>
      <c r="G132" s="126"/>
      <c r="H132" s="124"/>
      <c r="I132" s="125"/>
      <c r="J132" s="126"/>
      <c r="K132" s="124"/>
      <c r="L132" s="125"/>
      <c r="M132" s="126"/>
    </row>
    <row r="133" spans="1:13" x14ac:dyDescent="0.3">
      <c r="A133" s="114" t="s">
        <v>68</v>
      </c>
      <c r="B133" s="117"/>
      <c r="C133" s="118"/>
      <c r="D133" s="119"/>
      <c r="E133" s="117"/>
      <c r="F133" s="118"/>
      <c r="G133" s="119"/>
      <c r="H133" s="117"/>
      <c r="I133" s="118"/>
      <c r="J133" s="119"/>
      <c r="K133" s="117"/>
      <c r="L133" s="118"/>
      <c r="M133" s="119"/>
    </row>
    <row r="134" spans="1:13" x14ac:dyDescent="0.3">
      <c r="A134" s="115"/>
      <c r="B134" s="120"/>
      <c r="C134" s="121"/>
      <c r="D134" s="122"/>
      <c r="E134" s="120"/>
      <c r="F134" s="121"/>
      <c r="G134" s="122"/>
      <c r="H134" s="120"/>
      <c r="I134" s="121"/>
      <c r="J134" s="122"/>
      <c r="K134" s="120"/>
      <c r="L134" s="121"/>
      <c r="M134" s="122"/>
    </row>
    <row r="135" spans="1:13" x14ac:dyDescent="0.3">
      <c r="A135" s="115"/>
      <c r="B135" s="120"/>
      <c r="C135" s="121"/>
      <c r="D135" s="122"/>
      <c r="E135" s="120"/>
      <c r="F135" s="121"/>
      <c r="G135" s="122"/>
      <c r="H135" s="120"/>
      <c r="I135" s="121"/>
      <c r="J135" s="122"/>
      <c r="K135" s="120"/>
      <c r="L135" s="121"/>
      <c r="M135" s="122"/>
    </row>
    <row r="136" spans="1:13" x14ac:dyDescent="0.3">
      <c r="A136" s="115"/>
      <c r="B136" s="120"/>
      <c r="C136" s="121"/>
      <c r="D136" s="122"/>
      <c r="E136" s="120"/>
      <c r="F136" s="121"/>
      <c r="G136" s="122"/>
      <c r="H136" s="120"/>
      <c r="I136" s="121"/>
      <c r="J136" s="122"/>
      <c r="K136" s="120"/>
      <c r="L136" s="121"/>
      <c r="M136" s="122"/>
    </row>
    <row r="137" spans="1:13" x14ac:dyDescent="0.3">
      <c r="A137" s="115"/>
      <c r="B137" s="120"/>
      <c r="C137" s="121"/>
      <c r="D137" s="122"/>
      <c r="E137" s="120"/>
      <c r="F137" s="121"/>
      <c r="G137" s="122"/>
      <c r="H137" s="120"/>
      <c r="I137" s="121"/>
      <c r="J137" s="122"/>
      <c r="K137" s="120"/>
      <c r="L137" s="121"/>
      <c r="M137" s="122"/>
    </row>
    <row r="138" spans="1:13" x14ac:dyDescent="0.3">
      <c r="A138" s="115"/>
      <c r="B138" s="120"/>
      <c r="C138" s="121"/>
      <c r="D138" s="122"/>
      <c r="E138" s="120"/>
      <c r="F138" s="121"/>
      <c r="G138" s="122"/>
      <c r="H138" s="120"/>
      <c r="I138" s="121"/>
      <c r="J138" s="122"/>
      <c r="K138" s="120"/>
      <c r="L138" s="121"/>
      <c r="M138" s="122"/>
    </row>
    <row r="139" spans="1:13" x14ac:dyDescent="0.3">
      <c r="A139" s="115"/>
      <c r="B139" s="120"/>
      <c r="C139" s="121"/>
      <c r="D139" s="122"/>
      <c r="E139" s="120"/>
      <c r="F139" s="121"/>
      <c r="G139" s="122"/>
      <c r="H139" s="120"/>
      <c r="I139" s="121"/>
      <c r="J139" s="122"/>
      <c r="K139" s="120"/>
      <c r="L139" s="121"/>
      <c r="M139" s="122"/>
    </row>
    <row r="140" spans="1:13" x14ac:dyDescent="0.3">
      <c r="A140" s="115"/>
      <c r="B140" s="120"/>
      <c r="C140" s="121"/>
      <c r="D140" s="122"/>
      <c r="E140" s="120"/>
      <c r="F140" s="121"/>
      <c r="G140" s="122"/>
      <c r="H140" s="120"/>
      <c r="I140" s="121"/>
      <c r="J140" s="122"/>
      <c r="K140" s="120"/>
      <c r="L140" s="121"/>
      <c r="M140" s="122"/>
    </row>
    <row r="141" spans="1:13" x14ac:dyDescent="0.3">
      <c r="A141" s="115"/>
      <c r="B141" s="120"/>
      <c r="C141" s="123"/>
      <c r="D141" s="122"/>
      <c r="E141" s="120"/>
      <c r="F141" s="123"/>
      <c r="G141" s="122"/>
      <c r="H141" s="120"/>
      <c r="I141" s="123"/>
      <c r="J141" s="122"/>
      <c r="K141" s="120"/>
      <c r="L141" s="123"/>
      <c r="M141" s="122"/>
    </row>
    <row r="142" spans="1:13" x14ac:dyDescent="0.3">
      <c r="A142" s="115"/>
      <c r="B142" s="120"/>
      <c r="C142" s="123"/>
      <c r="D142" s="122"/>
      <c r="E142" s="120"/>
      <c r="F142" s="123"/>
      <c r="G142" s="122"/>
      <c r="H142" s="120"/>
      <c r="I142" s="123"/>
      <c r="J142" s="122"/>
      <c r="K142" s="120"/>
      <c r="L142" s="123"/>
      <c r="M142" s="122"/>
    </row>
    <row r="143" spans="1:13" ht="16.8" thickBot="1" x14ac:dyDescent="0.35">
      <c r="A143" s="116"/>
      <c r="B143" s="124"/>
      <c r="C143" s="125"/>
      <c r="D143" s="126"/>
      <c r="E143" s="124"/>
      <c r="F143" s="125"/>
      <c r="G143" s="126"/>
      <c r="H143" s="124"/>
      <c r="I143" s="125"/>
      <c r="J143" s="126"/>
      <c r="K143" s="124"/>
      <c r="L143" s="125"/>
      <c r="M143" s="126"/>
    </row>
    <row r="144" spans="1:13" x14ac:dyDescent="0.3">
      <c r="A144" s="20" t="s">
        <v>69</v>
      </c>
      <c r="C144" t="s">
        <v>75</v>
      </c>
      <c r="F144" s="20" t="s">
        <v>71</v>
      </c>
      <c r="J144" s="20" t="s">
        <v>72</v>
      </c>
    </row>
    <row r="145" spans="1:13" x14ac:dyDescent="0.3">
      <c r="A145" s="127" t="s">
        <v>73</v>
      </c>
      <c r="B145" s="127"/>
      <c r="C145" s="127"/>
      <c r="D145" s="127"/>
      <c r="E145" s="127"/>
      <c r="F145" s="127"/>
      <c r="G145" s="127"/>
      <c r="H145" s="127"/>
      <c r="I145" s="127"/>
      <c r="J145" s="127"/>
      <c r="K145" s="127"/>
      <c r="L145" s="127"/>
      <c r="M145" s="127"/>
    </row>
    <row r="146" spans="1:13" ht="22.2" x14ac:dyDescent="0.4">
      <c r="A146" s="129" t="str">
        <f>五菜!$B$1</f>
        <v>嘉義縣東石鄉龍崗國小 107學年度第2學期第2週午餐食譜設計</v>
      </c>
      <c r="B146" s="129"/>
      <c r="C146" s="129"/>
      <c r="D146" s="129"/>
      <c r="E146" s="129"/>
      <c r="F146" s="129"/>
      <c r="G146" s="129"/>
      <c r="H146" s="129"/>
      <c r="I146" s="129"/>
      <c r="J146" s="129"/>
      <c r="K146" s="91" t="s">
        <v>53</v>
      </c>
      <c r="L146" s="129" t="str">
        <f>五菜!B49&amp;五菜!B50&amp;五菜!B51&amp;五菜!B52</f>
        <v>2月23日</v>
      </c>
      <c r="M146" s="129"/>
    </row>
    <row r="147" spans="1:13" ht="22.8" thickBot="1" x14ac:dyDescent="0.35">
      <c r="A147" s="130" t="s">
        <v>54</v>
      </c>
      <c r="B147" s="130"/>
      <c r="C147" s="130"/>
      <c r="D147" s="130"/>
      <c r="E147" s="130"/>
      <c r="F147" s="130"/>
      <c r="G147" s="130"/>
      <c r="H147" s="130"/>
      <c r="I147" s="130"/>
      <c r="J147" s="130"/>
      <c r="K147" s="130"/>
      <c r="L147" s="130"/>
      <c r="M147" s="130"/>
    </row>
    <row r="148" spans="1:13" ht="16.8" thickBot="1" x14ac:dyDescent="0.35">
      <c r="A148" s="114" t="s">
        <v>55</v>
      </c>
      <c r="B148" s="112" t="s">
        <v>56</v>
      </c>
      <c r="C148" s="128"/>
      <c r="D148" s="113"/>
      <c r="E148" s="112" t="s">
        <v>25</v>
      </c>
      <c r="F148" s="128"/>
      <c r="G148" s="113"/>
      <c r="H148" s="112" t="s">
        <v>57</v>
      </c>
      <c r="I148" s="128"/>
      <c r="J148" s="113"/>
      <c r="K148" s="112" t="s">
        <v>58</v>
      </c>
      <c r="L148" s="128"/>
      <c r="M148" s="113"/>
    </row>
    <row r="149" spans="1:13" ht="16.8" thickBot="1" x14ac:dyDescent="0.35">
      <c r="A149" s="116"/>
      <c r="B149" s="112" t="str">
        <f>五菜!$E$49</f>
        <v>無骨香雞排</v>
      </c>
      <c r="C149" s="128"/>
      <c r="D149" s="113"/>
      <c r="E149" s="112" t="str">
        <f>五菜!$F$49</f>
        <v>茄汁芙蓉蛋</v>
      </c>
      <c r="F149" s="128"/>
      <c r="G149" s="113"/>
      <c r="H149" s="112" t="str">
        <f>五菜!$G$49</f>
        <v>炒高麗菜</v>
      </c>
      <c r="I149" s="128"/>
      <c r="J149" s="113"/>
      <c r="K149" s="112" t="str">
        <f>五菜!$J$49</f>
        <v>韓式海芽湯</v>
      </c>
      <c r="L149" s="128"/>
      <c r="M149" s="113"/>
    </row>
    <row r="150" spans="1:13" x14ac:dyDescent="0.3">
      <c r="A150" s="114" t="s">
        <v>59</v>
      </c>
      <c r="B150" s="92" t="s">
        <v>60</v>
      </c>
      <c r="C150" s="92" t="s">
        <v>61</v>
      </c>
      <c r="D150" s="92" t="s">
        <v>62</v>
      </c>
      <c r="E150" s="92" t="s">
        <v>63</v>
      </c>
      <c r="F150" s="92" t="s">
        <v>61</v>
      </c>
      <c r="G150" s="92" t="s">
        <v>62</v>
      </c>
      <c r="H150" s="92" t="s">
        <v>60</v>
      </c>
      <c r="I150" s="92" t="s">
        <v>61</v>
      </c>
      <c r="J150" s="92" t="s">
        <v>62</v>
      </c>
      <c r="K150" s="92" t="s">
        <v>60</v>
      </c>
      <c r="L150" s="92" t="s">
        <v>61</v>
      </c>
      <c r="M150" s="92" t="s">
        <v>62</v>
      </c>
    </row>
    <row r="151" spans="1:13" ht="16.8" thickBot="1" x14ac:dyDescent="0.35">
      <c r="A151" s="115"/>
      <c r="B151" s="93" t="s">
        <v>64</v>
      </c>
      <c r="C151" s="93" t="s">
        <v>65</v>
      </c>
      <c r="D151" s="93" t="s">
        <v>66</v>
      </c>
      <c r="E151" s="93" t="s">
        <v>64</v>
      </c>
      <c r="F151" s="93" t="s">
        <v>65</v>
      </c>
      <c r="G151" s="93" t="s">
        <v>66</v>
      </c>
      <c r="H151" s="93" t="s">
        <v>64</v>
      </c>
      <c r="I151" s="93" t="s">
        <v>65</v>
      </c>
      <c r="J151" s="93" t="s">
        <v>66</v>
      </c>
      <c r="K151" s="93" t="s">
        <v>64</v>
      </c>
      <c r="L151" s="93" t="s">
        <v>65</v>
      </c>
      <c r="M151" s="93" t="s">
        <v>66</v>
      </c>
    </row>
    <row r="152" spans="1:13" ht="17.25" customHeight="1" thickBot="1" x14ac:dyDescent="0.35">
      <c r="A152" s="115"/>
      <c r="B152" s="112" t="str">
        <f>五菜!E50</f>
        <v>無骨香雞排(60) 　82片</v>
      </c>
      <c r="C152" s="113"/>
      <c r="D152" s="94"/>
      <c r="E152" s="112" t="str">
        <f>五菜!F50</f>
        <v>蕃茄切片 　　　　4Kg</v>
      </c>
      <c r="F152" s="113"/>
      <c r="G152" s="94"/>
      <c r="H152" s="112" t="str">
        <f>五菜!G50</f>
        <v>高麗菜(切片) 　　6Kg</v>
      </c>
      <c r="I152" s="113"/>
      <c r="J152" s="94"/>
      <c r="K152" s="112" t="str">
        <f>五菜!J50</f>
        <v>黃豆芽 　　　　　2Kg</v>
      </c>
      <c r="L152" s="113"/>
      <c r="M152" s="94"/>
    </row>
    <row r="153" spans="1:13" ht="17.25" customHeight="1" thickBot="1" x14ac:dyDescent="0.35">
      <c r="A153" s="115"/>
      <c r="B153" s="112">
        <f>五菜!E51</f>
        <v>0</v>
      </c>
      <c r="C153" s="113"/>
      <c r="D153" s="94"/>
      <c r="E153" s="112" t="str">
        <f>五菜!F51</f>
        <v>豆腐(1K) 　　　　3Kg</v>
      </c>
      <c r="F153" s="113"/>
      <c r="G153" s="94"/>
      <c r="H153" s="112" t="str">
        <f>五菜!G51</f>
        <v>薑絲 　　　　　0.1Kg</v>
      </c>
      <c r="I153" s="113"/>
      <c r="J153" s="94"/>
      <c r="K153" s="112" t="str">
        <f>五菜!J51</f>
        <v>豬大骨*溫 　　　0.5Kg</v>
      </c>
      <c r="L153" s="113"/>
      <c r="M153" s="94"/>
    </row>
    <row r="154" spans="1:13" ht="17.25" customHeight="1" thickBot="1" x14ac:dyDescent="0.35">
      <c r="A154" s="115"/>
      <c r="B154" s="112">
        <f>五菜!E52</f>
        <v>0</v>
      </c>
      <c r="C154" s="113"/>
      <c r="D154" s="94"/>
      <c r="E154" s="112" t="str">
        <f>五菜!F52</f>
        <v>蛋 　　　　　　0.5Kg</v>
      </c>
      <c r="F154" s="113"/>
      <c r="G154" s="94"/>
      <c r="H154" s="112">
        <f>五菜!G52</f>
        <v>0</v>
      </c>
      <c r="I154" s="113"/>
      <c r="J154" s="94"/>
      <c r="K154" s="112" t="str">
        <f>五菜!J52</f>
        <v>海帶芽(乾) 　　0.1Kg</v>
      </c>
      <c r="L154" s="113"/>
      <c r="M154" s="94"/>
    </row>
    <row r="155" spans="1:13" ht="17.25" customHeight="1" thickBot="1" x14ac:dyDescent="0.35">
      <c r="A155" s="115"/>
      <c r="B155" s="112">
        <f>五菜!E53</f>
        <v>0</v>
      </c>
      <c r="C155" s="113"/>
      <c r="D155" s="94"/>
      <c r="E155" s="112" t="str">
        <f>五菜!F53</f>
        <v>青蔥珠 　　　　0.1Kg</v>
      </c>
      <c r="F155" s="113"/>
      <c r="G155" s="94"/>
      <c r="H155" s="112">
        <f>五菜!G53</f>
        <v>0</v>
      </c>
      <c r="I155" s="113"/>
      <c r="J155" s="94"/>
      <c r="K155" s="112" t="str">
        <f>五菜!J53</f>
        <v>薑絲 　　　　　0.1Kg</v>
      </c>
      <c r="L155" s="113"/>
      <c r="M155" s="94"/>
    </row>
    <row r="156" spans="1:13" ht="17.25" customHeight="1" thickBot="1" x14ac:dyDescent="0.35">
      <c r="A156" s="115"/>
      <c r="B156" s="112">
        <f>五菜!E54</f>
        <v>0</v>
      </c>
      <c r="C156" s="113"/>
      <c r="D156" s="94"/>
      <c r="E156" s="112">
        <f>五菜!F54</f>
        <v>0</v>
      </c>
      <c r="F156" s="113"/>
      <c r="G156" s="94"/>
      <c r="H156" s="112">
        <f>五菜!G54</f>
        <v>0</v>
      </c>
      <c r="I156" s="113"/>
      <c r="J156" s="94"/>
      <c r="K156" s="112">
        <f>五菜!J54</f>
        <v>0</v>
      </c>
      <c r="L156" s="113"/>
      <c r="M156" s="94"/>
    </row>
    <row r="157" spans="1:13" ht="17.25" customHeight="1" thickBot="1" x14ac:dyDescent="0.35">
      <c r="A157" s="115"/>
      <c r="B157" s="112">
        <f>五菜!E55</f>
        <v>0</v>
      </c>
      <c r="C157" s="113"/>
      <c r="D157" s="94"/>
      <c r="E157" s="112">
        <f>五菜!F55</f>
        <v>0</v>
      </c>
      <c r="F157" s="113"/>
      <c r="G157" s="94"/>
      <c r="H157" s="112" t="str">
        <f>五菜!G55</f>
        <v>龍崗小</v>
      </c>
      <c r="I157" s="113"/>
      <c r="J157" s="94"/>
      <c r="K157" s="112">
        <f>五菜!J55</f>
        <v>0</v>
      </c>
      <c r="L157" s="113"/>
      <c r="M157" s="94"/>
    </row>
    <row r="158" spans="1:13" ht="17.25" customHeight="1" thickBot="1" x14ac:dyDescent="0.35">
      <c r="A158" s="115"/>
      <c r="B158" s="112">
        <f>五菜!E56</f>
        <v>0</v>
      </c>
      <c r="C158" s="113"/>
      <c r="D158" s="94"/>
      <c r="E158" s="112">
        <f>五菜!F56</f>
        <v>0</v>
      </c>
      <c r="F158" s="113"/>
      <c r="G158" s="94"/>
      <c r="H158" s="112">
        <f>五菜!G56</f>
        <v>0</v>
      </c>
      <c r="I158" s="113"/>
      <c r="J158" s="94"/>
      <c r="K158" s="112">
        <f>五菜!J56</f>
        <v>0</v>
      </c>
      <c r="L158" s="113"/>
      <c r="M158" s="94"/>
    </row>
    <row r="159" spans="1:13" ht="17.25" customHeight="1" thickBot="1" x14ac:dyDescent="0.35">
      <c r="A159" s="116"/>
      <c r="B159" s="112">
        <f>五菜!E57</f>
        <v>0</v>
      </c>
      <c r="C159" s="113"/>
      <c r="D159" s="94"/>
      <c r="E159" s="112">
        <f>五菜!F57</f>
        <v>0</v>
      </c>
      <c r="F159" s="113"/>
      <c r="G159" s="94"/>
      <c r="H159" s="112">
        <f>五菜!G57</f>
        <v>0</v>
      </c>
      <c r="I159" s="113"/>
      <c r="J159" s="94"/>
      <c r="K159" s="112">
        <f>五菜!J57</f>
        <v>0</v>
      </c>
      <c r="L159" s="113"/>
      <c r="M159" s="94"/>
    </row>
    <row r="160" spans="1:13" x14ac:dyDescent="0.3">
      <c r="A160" s="114" t="s">
        <v>67</v>
      </c>
      <c r="B160" s="117"/>
      <c r="C160" s="118"/>
      <c r="D160" s="119"/>
      <c r="E160" s="117"/>
      <c r="F160" s="118"/>
      <c r="G160" s="119"/>
      <c r="H160" s="117"/>
      <c r="I160" s="118"/>
      <c r="J160" s="119"/>
      <c r="K160" s="117"/>
      <c r="L160" s="118"/>
      <c r="M160" s="119"/>
    </row>
    <row r="161" spans="1:13" ht="16.8" thickBot="1" x14ac:dyDescent="0.35">
      <c r="A161" s="116"/>
      <c r="B161" s="124"/>
      <c r="C161" s="125"/>
      <c r="D161" s="126"/>
      <c r="E161" s="124"/>
      <c r="F161" s="125"/>
      <c r="G161" s="126"/>
      <c r="H161" s="124"/>
      <c r="I161" s="125"/>
      <c r="J161" s="126"/>
      <c r="K161" s="124"/>
      <c r="L161" s="125"/>
      <c r="M161" s="126"/>
    </row>
    <row r="162" spans="1:13" x14ac:dyDescent="0.3">
      <c r="A162" s="114" t="s">
        <v>68</v>
      </c>
      <c r="B162" s="117"/>
      <c r="C162" s="118"/>
      <c r="D162" s="119"/>
      <c r="E162" s="117"/>
      <c r="F162" s="118"/>
      <c r="G162" s="119"/>
      <c r="H162" s="117"/>
      <c r="I162" s="118"/>
      <c r="J162" s="119"/>
      <c r="K162" s="117"/>
      <c r="L162" s="118"/>
      <c r="M162" s="119"/>
    </row>
    <row r="163" spans="1:13" x14ac:dyDescent="0.3">
      <c r="A163" s="115"/>
      <c r="B163" s="120"/>
      <c r="C163" s="121"/>
      <c r="D163" s="122"/>
      <c r="E163" s="120"/>
      <c r="F163" s="121"/>
      <c r="G163" s="122"/>
      <c r="H163" s="120"/>
      <c r="I163" s="121"/>
      <c r="J163" s="122"/>
      <c r="K163" s="120"/>
      <c r="L163" s="121"/>
      <c r="M163" s="122"/>
    </row>
    <row r="164" spans="1:13" x14ac:dyDescent="0.3">
      <c r="A164" s="115"/>
      <c r="B164" s="120"/>
      <c r="C164" s="121"/>
      <c r="D164" s="122"/>
      <c r="E164" s="120"/>
      <c r="F164" s="121"/>
      <c r="G164" s="122"/>
      <c r="H164" s="120"/>
      <c r="I164" s="121"/>
      <c r="J164" s="122"/>
      <c r="K164" s="120"/>
      <c r="L164" s="121"/>
      <c r="M164" s="122"/>
    </row>
    <row r="165" spans="1:13" x14ac:dyDescent="0.3">
      <c r="A165" s="115"/>
      <c r="B165" s="120"/>
      <c r="C165" s="121"/>
      <c r="D165" s="122"/>
      <c r="E165" s="120"/>
      <c r="F165" s="121"/>
      <c r="G165" s="122"/>
      <c r="H165" s="120"/>
      <c r="I165" s="121"/>
      <c r="J165" s="122"/>
      <c r="K165" s="120"/>
      <c r="L165" s="121"/>
      <c r="M165" s="122"/>
    </row>
    <row r="166" spans="1:13" x14ac:dyDescent="0.3">
      <c r="A166" s="115"/>
      <c r="B166" s="120"/>
      <c r="C166" s="121"/>
      <c r="D166" s="122"/>
      <c r="E166" s="120"/>
      <c r="F166" s="121"/>
      <c r="G166" s="122"/>
      <c r="H166" s="120"/>
      <c r="I166" s="121"/>
      <c r="J166" s="122"/>
      <c r="K166" s="120"/>
      <c r="L166" s="121"/>
      <c r="M166" s="122"/>
    </row>
    <row r="167" spans="1:13" x14ac:dyDescent="0.3">
      <c r="A167" s="115"/>
      <c r="B167" s="120"/>
      <c r="C167" s="121"/>
      <c r="D167" s="122"/>
      <c r="E167" s="120"/>
      <c r="F167" s="121"/>
      <c r="G167" s="122"/>
      <c r="H167" s="120"/>
      <c r="I167" s="121"/>
      <c r="J167" s="122"/>
      <c r="K167" s="120"/>
      <c r="L167" s="121"/>
      <c r="M167" s="122"/>
    </row>
    <row r="168" spans="1:13" x14ac:dyDescent="0.3">
      <c r="A168" s="115"/>
      <c r="B168" s="120"/>
      <c r="C168" s="121"/>
      <c r="D168" s="122"/>
      <c r="E168" s="120"/>
      <c r="F168" s="121"/>
      <c r="G168" s="122"/>
      <c r="H168" s="120"/>
      <c r="I168" s="121"/>
      <c r="J168" s="122"/>
      <c r="K168" s="120"/>
      <c r="L168" s="121"/>
      <c r="M168" s="122"/>
    </row>
    <row r="169" spans="1:13" x14ac:dyDescent="0.3">
      <c r="A169" s="115"/>
      <c r="B169" s="120"/>
      <c r="C169" s="121"/>
      <c r="D169" s="122"/>
      <c r="E169" s="120"/>
      <c r="F169" s="121"/>
      <c r="G169" s="122"/>
      <c r="H169" s="120"/>
      <c r="I169" s="121"/>
      <c r="J169" s="122"/>
      <c r="K169" s="120"/>
      <c r="L169" s="121"/>
      <c r="M169" s="122"/>
    </row>
    <row r="170" spans="1:13" x14ac:dyDescent="0.3">
      <c r="A170" s="115"/>
      <c r="B170" s="120"/>
      <c r="C170" s="123"/>
      <c r="D170" s="122"/>
      <c r="E170" s="120"/>
      <c r="F170" s="123"/>
      <c r="G170" s="122"/>
      <c r="H170" s="120"/>
      <c r="I170" s="123"/>
      <c r="J170" s="122"/>
      <c r="K170" s="120"/>
      <c r="L170" s="123"/>
      <c r="M170" s="122"/>
    </row>
    <row r="171" spans="1:13" x14ac:dyDescent="0.3">
      <c r="A171" s="115"/>
      <c r="B171" s="120"/>
      <c r="C171" s="123"/>
      <c r="D171" s="122"/>
      <c r="E171" s="120"/>
      <c r="F171" s="123"/>
      <c r="G171" s="122"/>
      <c r="H171" s="120"/>
      <c r="I171" s="123"/>
      <c r="J171" s="122"/>
      <c r="K171" s="120"/>
      <c r="L171" s="123"/>
      <c r="M171" s="122"/>
    </row>
    <row r="172" spans="1:13" ht="16.8" thickBot="1" x14ac:dyDescent="0.35">
      <c r="A172" s="116"/>
      <c r="B172" s="124"/>
      <c r="C172" s="125"/>
      <c r="D172" s="126"/>
      <c r="E172" s="124"/>
      <c r="F172" s="125"/>
      <c r="G172" s="126"/>
      <c r="H172" s="124"/>
      <c r="I172" s="125"/>
      <c r="J172" s="126"/>
      <c r="K172" s="124"/>
      <c r="L172" s="125"/>
      <c r="M172" s="126"/>
    </row>
    <row r="173" spans="1:13" x14ac:dyDescent="0.3">
      <c r="A173" s="20" t="s">
        <v>69</v>
      </c>
      <c r="C173" t="s">
        <v>75</v>
      </c>
      <c r="F173" s="20" t="s">
        <v>71</v>
      </c>
      <c r="J173" s="20" t="s">
        <v>72</v>
      </c>
    </row>
    <row r="174" spans="1:13" x14ac:dyDescent="0.3">
      <c r="A174" s="127" t="s">
        <v>73</v>
      </c>
      <c r="B174" s="127"/>
      <c r="C174" s="127"/>
      <c r="D174" s="127"/>
      <c r="E174" s="127"/>
      <c r="F174" s="127"/>
      <c r="G174" s="127"/>
      <c r="H174" s="127"/>
      <c r="I174" s="127"/>
      <c r="J174" s="127"/>
      <c r="K174" s="127"/>
      <c r="L174" s="127"/>
      <c r="M174" s="127"/>
    </row>
  </sheetData>
  <mergeCells count="336">
    <mergeCell ref="B157:C157"/>
    <mergeCell ref="E157:F157"/>
    <mergeCell ref="H157:I157"/>
    <mergeCell ref="K157:L157"/>
    <mergeCell ref="B158:C158"/>
    <mergeCell ref="E158:F158"/>
    <mergeCell ref="H158:I158"/>
    <mergeCell ref="K158:L158"/>
    <mergeCell ref="B159:C159"/>
    <mergeCell ref="E159:F159"/>
    <mergeCell ref="H159:I159"/>
    <mergeCell ref="K159:L159"/>
    <mergeCell ref="K154:L154"/>
    <mergeCell ref="B155:C155"/>
    <mergeCell ref="E155:F155"/>
    <mergeCell ref="H155:I155"/>
    <mergeCell ref="K155:L155"/>
    <mergeCell ref="B156:C156"/>
    <mergeCell ref="E156:F156"/>
    <mergeCell ref="H156:I156"/>
    <mergeCell ref="K156:L156"/>
    <mergeCell ref="B128:C128"/>
    <mergeCell ref="E128:F128"/>
    <mergeCell ref="H128:I128"/>
    <mergeCell ref="K128:L128"/>
    <mergeCell ref="B129:C129"/>
    <mergeCell ref="E129:F129"/>
    <mergeCell ref="H129:I129"/>
    <mergeCell ref="K129:L129"/>
    <mergeCell ref="B130:C130"/>
    <mergeCell ref="E130:F130"/>
    <mergeCell ref="H130:I130"/>
    <mergeCell ref="K130:L130"/>
    <mergeCell ref="K125:L125"/>
    <mergeCell ref="B126:C126"/>
    <mergeCell ref="E126:F126"/>
    <mergeCell ref="H126:I126"/>
    <mergeCell ref="K126:L126"/>
    <mergeCell ref="B127:C127"/>
    <mergeCell ref="E127:F127"/>
    <mergeCell ref="H127:I127"/>
    <mergeCell ref="K127:L127"/>
    <mergeCell ref="B99:C99"/>
    <mergeCell ref="E99:F99"/>
    <mergeCell ref="H99:I99"/>
    <mergeCell ref="K99:L99"/>
    <mergeCell ref="B100:C100"/>
    <mergeCell ref="E100:F100"/>
    <mergeCell ref="H100:I100"/>
    <mergeCell ref="K100:L100"/>
    <mergeCell ref="B101:C101"/>
    <mergeCell ref="E101:F101"/>
    <mergeCell ref="H101:I101"/>
    <mergeCell ref="K101:L101"/>
    <mergeCell ref="K96:L96"/>
    <mergeCell ref="B97:C97"/>
    <mergeCell ref="E97:F97"/>
    <mergeCell ref="H97:I97"/>
    <mergeCell ref="K97:L97"/>
    <mergeCell ref="B98:C98"/>
    <mergeCell ref="E98:F98"/>
    <mergeCell ref="H98:I98"/>
    <mergeCell ref="K98:L98"/>
    <mergeCell ref="B70:C70"/>
    <mergeCell ref="E70:F70"/>
    <mergeCell ref="H70:I70"/>
    <mergeCell ref="K70:L70"/>
    <mergeCell ref="B71:C71"/>
    <mergeCell ref="E71:F71"/>
    <mergeCell ref="H71:I71"/>
    <mergeCell ref="K71:L71"/>
    <mergeCell ref="B72:C72"/>
    <mergeCell ref="E72:F72"/>
    <mergeCell ref="H72:I72"/>
    <mergeCell ref="K72:L72"/>
    <mergeCell ref="K67:L67"/>
    <mergeCell ref="B68:C68"/>
    <mergeCell ref="E68:F68"/>
    <mergeCell ref="H68:I68"/>
    <mergeCell ref="K68:L68"/>
    <mergeCell ref="B69:C69"/>
    <mergeCell ref="E69:F69"/>
    <mergeCell ref="H69:I69"/>
    <mergeCell ref="K69:L69"/>
    <mergeCell ref="B41:C41"/>
    <mergeCell ref="E41:F41"/>
    <mergeCell ref="H41:I41"/>
    <mergeCell ref="K41:L41"/>
    <mergeCell ref="B42:C42"/>
    <mergeCell ref="E42:F42"/>
    <mergeCell ref="H42:I42"/>
    <mergeCell ref="K42:L42"/>
    <mergeCell ref="B43:C43"/>
    <mergeCell ref="E43:F43"/>
    <mergeCell ref="H43:I43"/>
    <mergeCell ref="K43:L43"/>
    <mergeCell ref="K38:L38"/>
    <mergeCell ref="B39:C39"/>
    <mergeCell ref="E39:F39"/>
    <mergeCell ref="H39:I39"/>
    <mergeCell ref="K39:L39"/>
    <mergeCell ref="B40:C40"/>
    <mergeCell ref="E40:F40"/>
    <mergeCell ref="H40:I40"/>
    <mergeCell ref="K40:L40"/>
    <mergeCell ref="A1:J1"/>
    <mergeCell ref="A2:M2"/>
    <mergeCell ref="A3:A4"/>
    <mergeCell ref="B3:D3"/>
    <mergeCell ref="E3:G3"/>
    <mergeCell ref="H3:J3"/>
    <mergeCell ref="K3:M3"/>
    <mergeCell ref="B4:D4"/>
    <mergeCell ref="E4:G4"/>
    <mergeCell ref="H4:J4"/>
    <mergeCell ref="L1:M1"/>
    <mergeCell ref="A17:A27"/>
    <mergeCell ref="B17:D27"/>
    <mergeCell ref="E17:G27"/>
    <mergeCell ref="H17:J27"/>
    <mergeCell ref="K17:M27"/>
    <mergeCell ref="A29:M29"/>
    <mergeCell ref="K4:M4"/>
    <mergeCell ref="A5:A14"/>
    <mergeCell ref="A15:A16"/>
    <mergeCell ref="B15:D16"/>
    <mergeCell ref="E15:G16"/>
    <mergeCell ref="H15:J16"/>
    <mergeCell ref="K15:M16"/>
    <mergeCell ref="B7:C7"/>
    <mergeCell ref="B8:C8"/>
    <mergeCell ref="B9:C9"/>
    <mergeCell ref="B10:C10"/>
    <mergeCell ref="B11:C11"/>
    <mergeCell ref="B12:C12"/>
    <mergeCell ref="B13:C13"/>
    <mergeCell ref="B14:C14"/>
    <mergeCell ref="E7:F7"/>
    <mergeCell ref="E8:F8"/>
    <mergeCell ref="E9:F9"/>
    <mergeCell ref="A30:J30"/>
    <mergeCell ref="A31:M31"/>
    <mergeCell ref="A32:A33"/>
    <mergeCell ref="B32:D32"/>
    <mergeCell ref="E32:G32"/>
    <mergeCell ref="H32:J32"/>
    <mergeCell ref="K32:M32"/>
    <mergeCell ref="B33:D33"/>
    <mergeCell ref="E33:G33"/>
    <mergeCell ref="H33:J33"/>
    <mergeCell ref="L30:M30"/>
    <mergeCell ref="A46:A56"/>
    <mergeCell ref="B46:D56"/>
    <mergeCell ref="E46:G56"/>
    <mergeCell ref="H46:J56"/>
    <mergeCell ref="K46:M56"/>
    <mergeCell ref="A58:M58"/>
    <mergeCell ref="K33:M33"/>
    <mergeCell ref="A34:A43"/>
    <mergeCell ref="A44:A45"/>
    <mergeCell ref="B44:D45"/>
    <mergeCell ref="E44:G45"/>
    <mergeCell ref="H44:J45"/>
    <mergeCell ref="K44:M45"/>
    <mergeCell ref="B36:C36"/>
    <mergeCell ref="E36:F36"/>
    <mergeCell ref="H36:I36"/>
    <mergeCell ref="K36:L36"/>
    <mergeCell ref="B37:C37"/>
    <mergeCell ref="E37:F37"/>
    <mergeCell ref="H37:I37"/>
    <mergeCell ref="K37:L37"/>
    <mergeCell ref="B38:C38"/>
    <mergeCell ref="E38:F38"/>
    <mergeCell ref="H38:I38"/>
    <mergeCell ref="A59:J59"/>
    <mergeCell ref="A60:M60"/>
    <mergeCell ref="A61:A62"/>
    <mergeCell ref="B61:D61"/>
    <mergeCell ref="E61:G61"/>
    <mergeCell ref="H61:J61"/>
    <mergeCell ref="K61:M61"/>
    <mergeCell ref="B62:D62"/>
    <mergeCell ref="E62:G62"/>
    <mergeCell ref="H62:J62"/>
    <mergeCell ref="L59:M59"/>
    <mergeCell ref="A75:A85"/>
    <mergeCell ref="B75:D85"/>
    <mergeCell ref="E75:G85"/>
    <mergeCell ref="H75:J85"/>
    <mergeCell ref="K75:M85"/>
    <mergeCell ref="A87:M87"/>
    <mergeCell ref="K62:M62"/>
    <mergeCell ref="A63:A72"/>
    <mergeCell ref="A73:A74"/>
    <mergeCell ref="B73:D74"/>
    <mergeCell ref="E73:G74"/>
    <mergeCell ref="H73:J74"/>
    <mergeCell ref="K73:M74"/>
    <mergeCell ref="B65:C65"/>
    <mergeCell ref="E65:F65"/>
    <mergeCell ref="H65:I65"/>
    <mergeCell ref="K65:L65"/>
    <mergeCell ref="B66:C66"/>
    <mergeCell ref="E66:F66"/>
    <mergeCell ref="H66:I66"/>
    <mergeCell ref="K66:L66"/>
    <mergeCell ref="B67:C67"/>
    <mergeCell ref="E67:F67"/>
    <mergeCell ref="H67:I67"/>
    <mergeCell ref="A88:J88"/>
    <mergeCell ref="A89:M89"/>
    <mergeCell ref="A90:A91"/>
    <mergeCell ref="B90:D90"/>
    <mergeCell ref="E90:G90"/>
    <mergeCell ref="H90:J90"/>
    <mergeCell ref="K90:M90"/>
    <mergeCell ref="B91:D91"/>
    <mergeCell ref="E91:G91"/>
    <mergeCell ref="H91:J91"/>
    <mergeCell ref="L88:M88"/>
    <mergeCell ref="A104:A114"/>
    <mergeCell ref="B104:D114"/>
    <mergeCell ref="E104:G114"/>
    <mergeCell ref="H104:J114"/>
    <mergeCell ref="K104:M114"/>
    <mergeCell ref="A116:M116"/>
    <mergeCell ref="K91:M91"/>
    <mergeCell ref="A92:A101"/>
    <mergeCell ref="A102:A103"/>
    <mergeCell ref="B102:D103"/>
    <mergeCell ref="E102:G103"/>
    <mergeCell ref="H102:J103"/>
    <mergeCell ref="K102:M103"/>
    <mergeCell ref="B94:C94"/>
    <mergeCell ref="E94:F94"/>
    <mergeCell ref="H94:I94"/>
    <mergeCell ref="K94:L94"/>
    <mergeCell ref="B95:C95"/>
    <mergeCell ref="E95:F95"/>
    <mergeCell ref="H95:I95"/>
    <mergeCell ref="K95:L95"/>
    <mergeCell ref="B96:C96"/>
    <mergeCell ref="E96:F96"/>
    <mergeCell ref="H96:I96"/>
    <mergeCell ref="A117:J117"/>
    <mergeCell ref="A118:M118"/>
    <mergeCell ref="A119:A120"/>
    <mergeCell ref="B119:D119"/>
    <mergeCell ref="E119:G119"/>
    <mergeCell ref="H119:J119"/>
    <mergeCell ref="K119:M119"/>
    <mergeCell ref="B120:D120"/>
    <mergeCell ref="E120:G120"/>
    <mergeCell ref="H120:J120"/>
    <mergeCell ref="L117:M117"/>
    <mergeCell ref="A133:A143"/>
    <mergeCell ref="B133:D143"/>
    <mergeCell ref="E133:G143"/>
    <mergeCell ref="H133:J143"/>
    <mergeCell ref="K133:M143"/>
    <mergeCell ref="A145:M145"/>
    <mergeCell ref="K120:M120"/>
    <mergeCell ref="A121:A130"/>
    <mergeCell ref="A131:A132"/>
    <mergeCell ref="B131:D132"/>
    <mergeCell ref="E131:G132"/>
    <mergeCell ref="H131:J132"/>
    <mergeCell ref="K131:M132"/>
    <mergeCell ref="B123:C123"/>
    <mergeCell ref="E123:F123"/>
    <mergeCell ref="H123:I123"/>
    <mergeCell ref="K123:L123"/>
    <mergeCell ref="B124:C124"/>
    <mergeCell ref="E124:F124"/>
    <mergeCell ref="H124:I124"/>
    <mergeCell ref="K124:L124"/>
    <mergeCell ref="B125:C125"/>
    <mergeCell ref="E125:F125"/>
    <mergeCell ref="H125:I125"/>
    <mergeCell ref="A146:J146"/>
    <mergeCell ref="A147:M147"/>
    <mergeCell ref="A148:A149"/>
    <mergeCell ref="B148:D148"/>
    <mergeCell ref="E148:G148"/>
    <mergeCell ref="H148:J148"/>
    <mergeCell ref="K148:M148"/>
    <mergeCell ref="B149:D149"/>
    <mergeCell ref="E149:G149"/>
    <mergeCell ref="H149:J149"/>
    <mergeCell ref="L146:M146"/>
    <mergeCell ref="A162:A172"/>
    <mergeCell ref="B162:D172"/>
    <mergeCell ref="E162:G172"/>
    <mergeCell ref="H162:J172"/>
    <mergeCell ref="K162:M172"/>
    <mergeCell ref="A174:M174"/>
    <mergeCell ref="K149:M149"/>
    <mergeCell ref="A150:A159"/>
    <mergeCell ref="A160:A161"/>
    <mergeCell ref="B160:D161"/>
    <mergeCell ref="E160:G161"/>
    <mergeCell ref="H160:J161"/>
    <mergeCell ref="K160:M161"/>
    <mergeCell ref="B152:C152"/>
    <mergeCell ref="E152:F152"/>
    <mergeCell ref="H152:I152"/>
    <mergeCell ref="K152:L152"/>
    <mergeCell ref="B153:C153"/>
    <mergeCell ref="E153:F153"/>
    <mergeCell ref="H153:I153"/>
    <mergeCell ref="K153:L153"/>
    <mergeCell ref="B154:C154"/>
    <mergeCell ref="E154:F154"/>
    <mergeCell ref="H154:I154"/>
    <mergeCell ref="K7:L7"/>
    <mergeCell ref="K8:L8"/>
    <mergeCell ref="K9:L9"/>
    <mergeCell ref="K10:L10"/>
    <mergeCell ref="K11:L11"/>
    <mergeCell ref="K12:L12"/>
    <mergeCell ref="K13:L13"/>
    <mergeCell ref="K14:L14"/>
    <mergeCell ref="E10:F10"/>
    <mergeCell ref="E11:F11"/>
    <mergeCell ref="E12:F12"/>
    <mergeCell ref="E13:F13"/>
    <mergeCell ref="E14:F14"/>
    <mergeCell ref="H7:I7"/>
    <mergeCell ref="H8:I8"/>
    <mergeCell ref="H9:I9"/>
    <mergeCell ref="H10:I10"/>
    <mergeCell ref="H11:I11"/>
    <mergeCell ref="H12:I12"/>
    <mergeCell ref="H13:I13"/>
    <mergeCell ref="H14:I14"/>
  </mergeCells>
  <phoneticPr fontId="2" type="noConversion"/>
  <conditionalFormatting sqref="B1:K1 B3:M6 B32:M35 B61:M64 B90:M93 B119:M122 B30:K30 B59:K59 B88:K88 B117:K117 B175:M65565 B15:M28 B7 D7:D14 G7:G14 J7:J14 M7:M14 B44:M57 B73:M86 B102:M115 B131:M144">
    <cfRule type="cellIs" dxfId="54" priority="55" stopIfTrue="1" operator="equal">
      <formula>0</formula>
    </cfRule>
  </conditionalFormatting>
  <conditionalFormatting sqref="B148:M151 B146:K146 B160:M173">
    <cfRule type="cellIs" dxfId="53" priority="54" stopIfTrue="1" operator="equal">
      <formula>0</formula>
    </cfRule>
  </conditionalFormatting>
  <conditionalFormatting sqref="B8:B14">
    <cfRule type="cellIs" dxfId="52" priority="53" stopIfTrue="1" operator="equal">
      <formula>0</formula>
    </cfRule>
  </conditionalFormatting>
  <conditionalFormatting sqref="E7">
    <cfRule type="cellIs" dxfId="51" priority="52" stopIfTrue="1" operator="equal">
      <formula>0</formula>
    </cfRule>
  </conditionalFormatting>
  <conditionalFormatting sqref="E8:E14">
    <cfRule type="cellIs" dxfId="50" priority="51" stopIfTrue="1" operator="equal">
      <formula>0</formula>
    </cfRule>
  </conditionalFormatting>
  <conditionalFormatting sqref="H7">
    <cfRule type="cellIs" dxfId="49" priority="50" stopIfTrue="1" operator="equal">
      <formula>0</formula>
    </cfRule>
  </conditionalFormatting>
  <conditionalFormatting sqref="H8:H14">
    <cfRule type="cellIs" dxfId="48" priority="49" stopIfTrue="1" operator="equal">
      <formula>0</formula>
    </cfRule>
  </conditionalFormatting>
  <conditionalFormatting sqref="K7">
    <cfRule type="cellIs" dxfId="47" priority="48" stopIfTrue="1" operator="equal">
      <formula>0</formula>
    </cfRule>
  </conditionalFormatting>
  <conditionalFormatting sqref="K8:K14">
    <cfRule type="cellIs" dxfId="46" priority="47" stopIfTrue="1" operator="equal">
      <formula>0</formula>
    </cfRule>
  </conditionalFormatting>
  <conditionalFormatting sqref="L1">
    <cfRule type="cellIs" dxfId="45" priority="46" stopIfTrue="1" operator="equal">
      <formula>0</formula>
    </cfRule>
  </conditionalFormatting>
  <conditionalFormatting sqref="L30">
    <cfRule type="cellIs" dxfId="44" priority="45" stopIfTrue="1" operator="equal">
      <formula>0</formula>
    </cfRule>
  </conditionalFormatting>
  <conditionalFormatting sqref="L59">
    <cfRule type="cellIs" dxfId="43" priority="44" stopIfTrue="1" operator="equal">
      <formula>0</formula>
    </cfRule>
  </conditionalFormatting>
  <conditionalFormatting sqref="L88">
    <cfRule type="cellIs" dxfId="42" priority="43" stopIfTrue="1" operator="equal">
      <formula>0</formula>
    </cfRule>
  </conditionalFormatting>
  <conditionalFormatting sqref="L117">
    <cfRule type="cellIs" dxfId="41" priority="42" stopIfTrue="1" operator="equal">
      <formula>0</formula>
    </cfRule>
  </conditionalFormatting>
  <conditionalFormatting sqref="L146">
    <cfRule type="cellIs" dxfId="40" priority="41" stopIfTrue="1" operator="equal">
      <formula>0</formula>
    </cfRule>
  </conditionalFormatting>
  <conditionalFormatting sqref="B36 D36:D43 G36:G43 J36:J43 M36:M43">
    <cfRule type="cellIs" dxfId="39" priority="40" stopIfTrue="1" operator="equal">
      <formula>0</formula>
    </cfRule>
  </conditionalFormatting>
  <conditionalFormatting sqref="B37:B43">
    <cfRule type="cellIs" dxfId="38" priority="39" stopIfTrue="1" operator="equal">
      <formula>0</formula>
    </cfRule>
  </conditionalFormatting>
  <conditionalFormatting sqref="E36">
    <cfRule type="cellIs" dxfId="37" priority="38" stopIfTrue="1" operator="equal">
      <formula>0</formula>
    </cfRule>
  </conditionalFormatting>
  <conditionalFormatting sqref="E37:E43">
    <cfRule type="cellIs" dxfId="36" priority="37" stopIfTrue="1" operator="equal">
      <formula>0</formula>
    </cfRule>
  </conditionalFormatting>
  <conditionalFormatting sqref="H36">
    <cfRule type="cellIs" dxfId="35" priority="36" stopIfTrue="1" operator="equal">
      <formula>0</formula>
    </cfRule>
  </conditionalFormatting>
  <conditionalFormatting sqref="H37:H43">
    <cfRule type="cellIs" dxfId="34" priority="35" stopIfTrue="1" operator="equal">
      <formula>0</formula>
    </cfRule>
  </conditionalFormatting>
  <conditionalFormatting sqref="K36">
    <cfRule type="cellIs" dxfId="33" priority="34" stopIfTrue="1" operator="equal">
      <formula>0</formula>
    </cfRule>
  </conditionalFormatting>
  <conditionalFormatting sqref="K37:K43">
    <cfRule type="cellIs" dxfId="32" priority="33" stopIfTrue="1" operator="equal">
      <formula>0</formula>
    </cfRule>
  </conditionalFormatting>
  <conditionalFormatting sqref="B65 D65:D72 G65:G72 J65:J72 M65:M72">
    <cfRule type="cellIs" dxfId="31" priority="32" stopIfTrue="1" operator="equal">
      <formula>0</formula>
    </cfRule>
  </conditionalFormatting>
  <conditionalFormatting sqref="B66:B72">
    <cfRule type="cellIs" dxfId="30" priority="31" stopIfTrue="1" operator="equal">
      <formula>0</formula>
    </cfRule>
  </conditionalFormatting>
  <conditionalFormatting sqref="E65">
    <cfRule type="cellIs" dxfId="29" priority="30" stopIfTrue="1" operator="equal">
      <formula>0</formula>
    </cfRule>
  </conditionalFormatting>
  <conditionalFormatting sqref="E66:E72">
    <cfRule type="cellIs" dxfId="28" priority="29" stopIfTrue="1" operator="equal">
      <formula>0</formula>
    </cfRule>
  </conditionalFormatting>
  <conditionalFormatting sqref="H65">
    <cfRule type="cellIs" dxfId="27" priority="28" stopIfTrue="1" operator="equal">
      <formula>0</formula>
    </cfRule>
  </conditionalFormatting>
  <conditionalFormatting sqref="H66:H72">
    <cfRule type="cellIs" dxfId="26" priority="27" stopIfTrue="1" operator="equal">
      <formula>0</formula>
    </cfRule>
  </conditionalFormatting>
  <conditionalFormatting sqref="K65">
    <cfRule type="cellIs" dxfId="25" priority="26" stopIfTrue="1" operator="equal">
      <formula>0</formula>
    </cfRule>
  </conditionalFormatting>
  <conditionalFormatting sqref="K66:K72">
    <cfRule type="cellIs" dxfId="24" priority="25" stopIfTrue="1" operator="equal">
      <formula>0</formula>
    </cfRule>
  </conditionalFormatting>
  <conditionalFormatting sqref="B94 D94:D101 G94:G101 J94:J101 M94:M101">
    <cfRule type="cellIs" dxfId="23" priority="24" stopIfTrue="1" operator="equal">
      <formula>0</formula>
    </cfRule>
  </conditionalFormatting>
  <conditionalFormatting sqref="B95:B101">
    <cfRule type="cellIs" dxfId="22" priority="23" stopIfTrue="1" operator="equal">
      <formula>0</formula>
    </cfRule>
  </conditionalFormatting>
  <conditionalFormatting sqref="E94">
    <cfRule type="cellIs" dxfId="21" priority="22" stopIfTrue="1" operator="equal">
      <formula>0</formula>
    </cfRule>
  </conditionalFormatting>
  <conditionalFormatting sqref="E95:E101">
    <cfRule type="cellIs" dxfId="20" priority="21" stopIfTrue="1" operator="equal">
      <formula>0</formula>
    </cfRule>
  </conditionalFormatting>
  <conditionalFormatting sqref="H94">
    <cfRule type="cellIs" dxfId="19" priority="20" stopIfTrue="1" operator="equal">
      <formula>0</formula>
    </cfRule>
  </conditionalFormatting>
  <conditionalFormatting sqref="H95:H101">
    <cfRule type="cellIs" dxfId="18" priority="19" stopIfTrue="1" operator="equal">
      <formula>0</formula>
    </cfRule>
  </conditionalFormatting>
  <conditionalFormatting sqref="K94">
    <cfRule type="cellIs" dxfId="17" priority="18" stopIfTrue="1" operator="equal">
      <formula>0</formula>
    </cfRule>
  </conditionalFormatting>
  <conditionalFormatting sqref="K95:K101">
    <cfRule type="cellIs" dxfId="16" priority="17" stopIfTrue="1" operator="equal">
      <formula>0</formula>
    </cfRule>
  </conditionalFormatting>
  <conditionalFormatting sqref="B123 D123:D130 G123:G130 J123:J130 M123:M130">
    <cfRule type="cellIs" dxfId="15" priority="16" stopIfTrue="1" operator="equal">
      <formula>0</formula>
    </cfRule>
  </conditionalFormatting>
  <conditionalFormatting sqref="B124:B130">
    <cfRule type="cellIs" dxfId="14" priority="15" stopIfTrue="1" operator="equal">
      <formula>0</formula>
    </cfRule>
  </conditionalFormatting>
  <conditionalFormatting sqref="E123">
    <cfRule type="cellIs" dxfId="13" priority="14" stopIfTrue="1" operator="equal">
      <formula>0</formula>
    </cfRule>
  </conditionalFormatting>
  <conditionalFormatting sqref="E124:E130">
    <cfRule type="cellIs" dxfId="12" priority="13" stopIfTrue="1" operator="equal">
      <formula>0</formula>
    </cfRule>
  </conditionalFormatting>
  <conditionalFormatting sqref="H123">
    <cfRule type="cellIs" dxfId="11" priority="12" stopIfTrue="1" operator="equal">
      <formula>0</formula>
    </cfRule>
  </conditionalFormatting>
  <conditionalFormatting sqref="H124:H130">
    <cfRule type="cellIs" dxfId="10" priority="11" stopIfTrue="1" operator="equal">
      <formula>0</formula>
    </cfRule>
  </conditionalFormatting>
  <conditionalFormatting sqref="K123">
    <cfRule type="cellIs" dxfId="9" priority="10" stopIfTrue="1" operator="equal">
      <formula>0</formula>
    </cfRule>
  </conditionalFormatting>
  <conditionalFormatting sqref="K124:K130">
    <cfRule type="cellIs" dxfId="8" priority="9" stopIfTrue="1" operator="equal">
      <formula>0</formula>
    </cfRule>
  </conditionalFormatting>
  <conditionalFormatting sqref="B152 D152:D159 G152:G159 J152:J159 M152:M159">
    <cfRule type="cellIs" dxfId="7" priority="8" stopIfTrue="1" operator="equal">
      <formula>0</formula>
    </cfRule>
  </conditionalFormatting>
  <conditionalFormatting sqref="B153:B159">
    <cfRule type="cellIs" dxfId="6" priority="7" stopIfTrue="1" operator="equal">
      <formula>0</formula>
    </cfRule>
  </conditionalFormatting>
  <conditionalFormatting sqref="E152">
    <cfRule type="cellIs" dxfId="5" priority="6" stopIfTrue="1" operator="equal">
      <formula>0</formula>
    </cfRule>
  </conditionalFormatting>
  <conditionalFormatting sqref="E153:E159">
    <cfRule type="cellIs" dxfId="4" priority="5" stopIfTrue="1" operator="equal">
      <formula>0</formula>
    </cfRule>
  </conditionalFormatting>
  <conditionalFormatting sqref="H152">
    <cfRule type="cellIs" dxfId="3" priority="4" stopIfTrue="1" operator="equal">
      <formula>0</formula>
    </cfRule>
  </conditionalFormatting>
  <conditionalFormatting sqref="H153:H159">
    <cfRule type="cellIs" dxfId="2" priority="3" stopIfTrue="1" operator="equal">
      <formula>0</formula>
    </cfRule>
  </conditionalFormatting>
  <conditionalFormatting sqref="K152">
    <cfRule type="cellIs" dxfId="1" priority="2" stopIfTrue="1" operator="equal">
      <formula>0</formula>
    </cfRule>
  </conditionalFormatting>
  <conditionalFormatting sqref="K153:K159">
    <cfRule type="cellIs" dxfId="0" priority="1" stopIfTrue="1" operator="equal">
      <formula>0</formula>
    </cfRule>
  </conditionalFormatting>
  <printOptions horizontalCentered="1"/>
  <pageMargins left="0.39370078740157483" right="0.35433070866141736"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7"/>
  <sheetViews>
    <sheetView zoomScale="75" workbookViewId="0">
      <selection activeCell="E58" sqref="E58"/>
    </sheetView>
  </sheetViews>
  <sheetFormatPr defaultColWidth="9" defaultRowHeight="16.2" x14ac:dyDescent="0.3"/>
  <cols>
    <col min="1" max="1" width="0.77734375" style="20" customWidth="1"/>
    <col min="2" max="2" width="6.88671875" style="20" customWidth="1"/>
    <col min="3" max="3" width="4.6640625" style="20" hidden="1" customWidth="1"/>
    <col min="4" max="4" width="6.77734375" style="20" customWidth="1"/>
    <col min="5" max="9" width="25.44140625" style="20" customWidth="1"/>
    <col min="10" max="10" width="15.109375" style="73" customWidth="1"/>
    <col min="11" max="16384" width="9" style="20"/>
  </cols>
  <sheetData>
    <row r="1" spans="2:10" s="1" customFormat="1" ht="33" x14ac:dyDescent="0.6">
      <c r="B1" s="101" t="str">
        <f>IF(五菜!B1&lt;&gt;"",五菜!B1,"")</f>
        <v>嘉義縣東石鄉龍崗國小 107學年度第2學期第2週午餐食譜設計</v>
      </c>
      <c r="C1" s="101"/>
      <c r="D1" s="101"/>
      <c r="E1" s="101"/>
      <c r="F1" s="101"/>
      <c r="G1" s="101"/>
      <c r="H1" s="101"/>
      <c r="I1" s="101"/>
      <c r="J1" s="101"/>
    </row>
    <row r="2" spans="2:10" s="1" customFormat="1" ht="18.75" customHeight="1" thickBot="1" x14ac:dyDescent="0.35">
      <c r="B2" s="32"/>
      <c r="C2" s="33"/>
      <c r="D2" s="23"/>
      <c r="E2" s="23"/>
      <c r="F2" s="23"/>
      <c r="G2" s="23"/>
      <c r="H2" s="23"/>
      <c r="I2" s="23"/>
      <c r="J2" s="24"/>
    </row>
    <row r="3" spans="2:10" s="3" customFormat="1" ht="45.6" x14ac:dyDescent="0.4">
      <c r="B3" s="4" t="s">
        <v>42</v>
      </c>
      <c r="C3" s="28" t="s">
        <v>43</v>
      </c>
      <c r="D3" s="5" t="s">
        <v>44</v>
      </c>
      <c r="E3" s="6" t="s">
        <v>45</v>
      </c>
      <c r="F3" s="6" t="s">
        <v>25</v>
      </c>
      <c r="G3" s="6" t="s">
        <v>46</v>
      </c>
      <c r="H3" s="6" t="s">
        <v>25</v>
      </c>
      <c r="I3" s="6" t="s">
        <v>46</v>
      </c>
      <c r="J3" s="62" t="s">
        <v>47</v>
      </c>
    </row>
    <row r="4" spans="2:10" s="8" customFormat="1" ht="19.5" customHeight="1" x14ac:dyDescent="0.4">
      <c r="B4" s="53">
        <f>IF(五菜!B4&lt;&gt;"",五菜!B4,"")</f>
        <v>2</v>
      </c>
      <c r="C4" s="102"/>
      <c r="D4" s="108" t="str">
        <f>IF(五菜!D4&lt;&gt;"",五菜!D4,"")</f>
        <v>白米飯</v>
      </c>
      <c r="E4" s="54" t="str">
        <f>IF(五菜!E4&lt;&gt;"",五菜!E4,"")</f>
        <v>雙滷雞</v>
      </c>
      <c r="F4" s="54" t="str">
        <f>IF(五菜!F4&lt;&gt;"",五菜!F4,"")</f>
        <v>雪裡紅炒肉燥</v>
      </c>
      <c r="G4" s="54" t="str">
        <f>IF(五菜!G4&lt;&gt;"",五菜!G4,"")</f>
        <v>清燙美生菜</v>
      </c>
      <c r="H4" s="54" t="str">
        <f>IF(五菜!H4&lt;&gt;"",五菜!H4,"")</f>
        <v/>
      </c>
      <c r="I4" s="58" t="str">
        <f>IF(五菜!I4&lt;&gt;"",五菜!I4,"")</f>
        <v/>
      </c>
      <c r="J4" s="69" t="str">
        <f>IF(五菜!L4&lt;&gt;"",五菜!L4,"")</f>
        <v>醣類：</v>
      </c>
    </row>
    <row r="5" spans="2:10" s="8" customFormat="1" ht="19.5" customHeight="1" x14ac:dyDescent="0.4">
      <c r="B5" s="53" t="s">
        <v>50</v>
      </c>
      <c r="C5" s="103"/>
      <c r="D5" s="131"/>
      <c r="E5" s="56" t="str">
        <f>IF(五菜!E5&lt;&gt;"",五菜!E5,"")</f>
        <v>雞腿丁CAS 　　　　6Kg</v>
      </c>
      <c r="F5" s="61" t="str">
        <f>IF(五菜!F5&lt;&gt;"",五菜!F5,"")</f>
        <v>雪裡紅碎 　　　　3Kg</v>
      </c>
      <c r="G5" s="57" t="str">
        <f>IF(五菜!G5&lt;&gt;"",五菜!G5,"")</f>
        <v>結球萵苣(美生菜切) 6.5Kg</v>
      </c>
      <c r="H5" s="61" t="str">
        <f>IF(五菜!H5&lt;&gt;"",五菜!H5,"")</f>
        <v/>
      </c>
      <c r="I5" s="57" t="str">
        <f>IF(五菜!I5&lt;&gt;"",五菜!I5,"")</f>
        <v/>
      </c>
      <c r="J5" s="68" t="str">
        <f>IF(五菜!L5&lt;&gt;"",五菜!L5,"")</f>
        <v>87.6 g</v>
      </c>
    </row>
    <row r="6" spans="2:10" s="8" customFormat="1" ht="19.5" customHeight="1" x14ac:dyDescent="0.4">
      <c r="B6" s="53">
        <f>IF(五菜!B6&lt;&gt;"",五菜!B6,"")</f>
        <v>18</v>
      </c>
      <c r="C6" s="103"/>
      <c r="D6" s="131"/>
      <c r="E6" s="58" t="str">
        <f>IF(五菜!E6&lt;&gt;"",五菜!E6,"")</f>
        <v>海帶結 　　　　0.8Kg</v>
      </c>
      <c r="F6" s="54" t="str">
        <f>IF(五菜!F6&lt;&gt;"",五菜!F6,"")</f>
        <v>豆干丁 　　　　1.5Kg</v>
      </c>
      <c r="G6" s="55" t="str">
        <f>IF(五菜!G6&lt;&gt;"",五菜!G6,"")</f>
        <v>薑絲 　　　　　0.1Kg</v>
      </c>
      <c r="H6" s="54" t="str">
        <f>IF(五菜!H6&lt;&gt;"",五菜!H6,"")</f>
        <v/>
      </c>
      <c r="I6" s="55" t="str">
        <f>IF(五菜!I6&lt;&gt;"",五菜!I6,"")</f>
        <v/>
      </c>
      <c r="J6" s="70" t="str">
        <f>IF(五菜!L6&lt;&gt;"",五菜!L6,"")</f>
        <v>脂肪：</v>
      </c>
    </row>
    <row r="7" spans="2:10" s="8" customFormat="1" ht="19.5" customHeight="1" x14ac:dyDescent="0.4">
      <c r="B7" s="53" t="s">
        <v>51</v>
      </c>
      <c r="C7" s="103"/>
      <c r="D7" s="131"/>
      <c r="E7" s="58" t="str">
        <f>IF(五菜!E7&lt;&gt;"",五菜!E7,"")</f>
        <v>油腐丁 　　　　0.5Kg</v>
      </c>
      <c r="F7" s="54" t="str">
        <f>IF(五菜!F7&lt;&gt;"",五菜!F7,"")</f>
        <v>粗絞肉*溫 　　　0.5Kg</v>
      </c>
      <c r="G7" s="55" t="str">
        <f>IF(五菜!G7&lt;&gt;"",五菜!G7,"")</f>
        <v/>
      </c>
      <c r="H7" s="54" t="str">
        <f>IF(五菜!H7&lt;&gt;"",五菜!H7,"")</f>
        <v/>
      </c>
      <c r="I7" s="55" t="str">
        <f>IF(五菜!I7&lt;&gt;"",五菜!I7,"")</f>
        <v/>
      </c>
      <c r="J7" s="68" t="str">
        <f>IF(五菜!L7&lt;&gt;"",五菜!L7,"")</f>
        <v>20.8 g</v>
      </c>
    </row>
    <row r="8" spans="2:10" s="8" customFormat="1" ht="19.5" customHeight="1" x14ac:dyDescent="0.4">
      <c r="B8" s="134" t="str">
        <f>IF(五菜!B8&lt;&gt;"",五菜!B8,"")</f>
        <v>星期一</v>
      </c>
      <c r="C8" s="103"/>
      <c r="D8" s="131"/>
      <c r="E8" s="58" t="str">
        <f>IF(五菜!E8&lt;&gt;"",五菜!E8,"")</f>
        <v>薑片 　　　　　0.1Kg</v>
      </c>
      <c r="F8" s="54" t="str">
        <f>IF(五菜!F8&lt;&gt;"",五菜!F8,"")</f>
        <v/>
      </c>
      <c r="G8" s="55" t="str">
        <f>IF(五菜!G8&lt;&gt;"",五菜!G8,"")</f>
        <v/>
      </c>
      <c r="H8" s="54" t="str">
        <f>IF(五菜!H8&lt;&gt;"",五菜!H8,"")</f>
        <v/>
      </c>
      <c r="I8" s="55" t="str">
        <f>IF(五菜!I8&lt;&gt;"",五菜!I8,"")</f>
        <v/>
      </c>
      <c r="J8" s="70" t="str">
        <f>IF(五菜!L8&lt;&gt;"",五菜!L8,"")</f>
        <v>蛋白質：</v>
      </c>
    </row>
    <row r="9" spans="2:10" s="8" customFormat="1" ht="19.5" customHeight="1" x14ac:dyDescent="0.4">
      <c r="B9" s="134"/>
      <c r="C9" s="104"/>
      <c r="D9" s="131"/>
      <c r="E9" s="58" t="str">
        <f>IF(五菜!E9&lt;&gt;"",五菜!E9,"")</f>
        <v/>
      </c>
      <c r="F9" s="54" t="str">
        <f>IF(五菜!F9&lt;&gt;"",五菜!F9,"")</f>
        <v/>
      </c>
      <c r="G9" s="55" t="str">
        <f>IF(五菜!G9&lt;&gt;"",五菜!G9,"")</f>
        <v/>
      </c>
      <c r="H9" s="54" t="str">
        <f>IF(五菜!H9&lt;&gt;"",五菜!H9,"")</f>
        <v/>
      </c>
      <c r="I9" s="55" t="str">
        <f>IF(五菜!I9&lt;&gt;"",五菜!I9,"")</f>
        <v/>
      </c>
      <c r="J9" s="68" t="str">
        <f>IF(五菜!L9&lt;&gt;"",五菜!L9,"")</f>
        <v>21.6 g</v>
      </c>
    </row>
    <row r="10" spans="2:10" s="8" customFormat="1" ht="19.8" x14ac:dyDescent="0.4">
      <c r="B10" s="135"/>
      <c r="C10" s="15"/>
      <c r="D10" s="131"/>
      <c r="E10" s="58" t="str">
        <f>IF(五菜!E10&lt;&gt;"",五菜!E10,"")</f>
        <v/>
      </c>
      <c r="F10" s="54" t="str">
        <f>IF(五菜!F10&lt;&gt;"",五菜!F10,"")</f>
        <v/>
      </c>
      <c r="G10" s="55" t="str">
        <f>IF(五菜!G10&lt;&gt;"",五菜!G10,"")</f>
        <v>龍崗小</v>
      </c>
      <c r="H10" s="54" t="str">
        <f>IF(五菜!H10&lt;&gt;"",五菜!H10,"")</f>
        <v/>
      </c>
      <c r="I10" s="55" t="str">
        <f>IF(五菜!I10&lt;&gt;"",五菜!I10,"")</f>
        <v/>
      </c>
      <c r="J10" s="70" t="str">
        <f>IF(五菜!L10&lt;&gt;"",五菜!L10,"")</f>
        <v>熱量：</v>
      </c>
    </row>
    <row r="11" spans="2:10" s="8" customFormat="1" ht="19.8" x14ac:dyDescent="0.4">
      <c r="B11" s="74" t="str">
        <f>IF(五菜!B11&lt;&gt;"",五菜!B11,"")</f>
        <v>餐數</v>
      </c>
      <c r="C11" s="25"/>
      <c r="D11" s="131"/>
      <c r="E11" s="58" t="str">
        <f>IF(五菜!E11&lt;&gt;"",五菜!E11,"")</f>
        <v/>
      </c>
      <c r="F11" s="54" t="str">
        <f>IF(五菜!F11&lt;&gt;"",五菜!F11,"")</f>
        <v/>
      </c>
      <c r="G11" s="55" t="str">
        <f>IF(五菜!G11&lt;&gt;"",五菜!G11,"")</f>
        <v/>
      </c>
      <c r="H11" s="54" t="str">
        <f>IF(五菜!H11&lt;&gt;"",五菜!H11,"")</f>
        <v/>
      </c>
      <c r="I11" s="55" t="str">
        <f>IF(五菜!I11&lt;&gt;"",五菜!I11,"")</f>
        <v/>
      </c>
      <c r="J11" s="68" t="str">
        <f>IF(五菜!L11&lt;&gt;"",五菜!L11,"")</f>
        <v>613大卡</v>
      </c>
    </row>
    <row r="12" spans="2:10" s="8" customFormat="1" ht="19.8" x14ac:dyDescent="0.4">
      <c r="B12" s="67">
        <f>IF(五菜!B12&lt;&gt;"",五菜!B12,"")</f>
        <v>80</v>
      </c>
      <c r="C12" s="16"/>
      <c r="D12" s="132"/>
      <c r="E12" s="59" t="str">
        <f>IF(五菜!E12&lt;&gt;"",五菜!E12,"")</f>
        <v/>
      </c>
      <c r="F12" s="9" t="str">
        <f>IF(五菜!F12&lt;&gt;"",五菜!F12,"")</f>
        <v/>
      </c>
      <c r="G12" s="60" t="str">
        <f>IF(五菜!G12&lt;&gt;"",五菜!G12,"")</f>
        <v/>
      </c>
      <c r="H12" s="9" t="str">
        <f>IF(五菜!H12&lt;&gt;"",五菜!H12,"")</f>
        <v/>
      </c>
      <c r="I12" s="60" t="str">
        <f>IF(五菜!I12&lt;&gt;"",五菜!I12,"")</f>
        <v/>
      </c>
      <c r="J12" s="68" t="str">
        <f>IF(五菜!L12&lt;&gt;"",五菜!L12,"")</f>
        <v/>
      </c>
    </row>
    <row r="13" spans="2:10" s="8" customFormat="1" ht="19.8" x14ac:dyDescent="0.4">
      <c r="B13" s="11">
        <f>IF(五菜!B13&lt;&gt;"",五菜!B13,"")</f>
        <v>2</v>
      </c>
      <c r="C13" s="102"/>
      <c r="D13" s="108" t="str">
        <f>IF(五菜!D13&lt;&gt;"",五菜!D13,"")</f>
        <v>白米飯</v>
      </c>
      <c r="E13" s="54" t="str">
        <f>IF(五菜!E13&lt;&gt;"",五菜!E13,"")</f>
        <v>蔥燒豬柳</v>
      </c>
      <c r="F13" s="54" t="str">
        <f>IF(五菜!F13&lt;&gt;"",五菜!F13,"")</f>
        <v>香滷花枝捲</v>
      </c>
      <c r="G13" s="54" t="str">
        <f>IF(五菜!G13&lt;&gt;"",五菜!G13,"")</f>
        <v>炒高麗菜</v>
      </c>
      <c r="H13" s="54" t="str">
        <f>IF(五菜!H13&lt;&gt;"",五菜!H13,"")</f>
        <v/>
      </c>
      <c r="I13" s="58" t="str">
        <f>IF(五菜!I13&lt;&gt;"",五菜!I13,"")</f>
        <v/>
      </c>
      <c r="J13" s="69" t="str">
        <f>IF(五菜!L13&lt;&gt;"",五菜!L13,"")</f>
        <v>醣類：</v>
      </c>
    </row>
    <row r="14" spans="2:10" s="8" customFormat="1" ht="19.8" x14ac:dyDescent="0.4">
      <c r="B14" s="11" t="s">
        <v>48</v>
      </c>
      <c r="C14" s="103"/>
      <c r="D14" s="131"/>
      <c r="E14" s="56" t="str">
        <f>IF(五菜!E14&lt;&gt;"",五菜!E14,"")</f>
        <v>豬柳*溫 　　　　4.5Kg</v>
      </c>
      <c r="F14" s="61" t="str">
        <f>IF(五菜!F14&lt;&gt;"",五菜!F14,"")</f>
        <v>花枝捲 　　　　　82個</v>
      </c>
      <c r="G14" s="57" t="str">
        <f>IF(五菜!G14&lt;&gt;"",五菜!G14,"")</f>
        <v>高麗菜(切片) 　6.5Kg</v>
      </c>
      <c r="H14" s="61" t="str">
        <f>IF(五菜!H14&lt;&gt;"",五菜!H14,"")</f>
        <v/>
      </c>
      <c r="I14" s="57" t="str">
        <f>IF(五菜!I14&lt;&gt;"",五菜!I14,"")</f>
        <v/>
      </c>
      <c r="J14" s="68" t="str">
        <f>IF(五菜!L14&lt;&gt;"",五菜!L14,"")</f>
        <v>92.6 g</v>
      </c>
    </row>
    <row r="15" spans="2:10" s="8" customFormat="1" ht="19.8" x14ac:dyDescent="0.4">
      <c r="B15" s="11">
        <f>IF(五菜!B15&lt;&gt;"",五菜!B15,"")</f>
        <v>19</v>
      </c>
      <c r="C15" s="103"/>
      <c r="D15" s="131"/>
      <c r="E15" s="58" t="str">
        <f>IF(五菜!E15&lt;&gt;"",五菜!E15,"")</f>
        <v>洋蔥片 　　　　　2Kg</v>
      </c>
      <c r="F15" s="54" t="str">
        <f>IF(五菜!F15&lt;&gt;"",五菜!F15,"")</f>
        <v/>
      </c>
      <c r="G15" s="55" t="str">
        <f>IF(五菜!G15&lt;&gt;"",五菜!G15,"")</f>
        <v>薑絲 　　　　　0.1Kg</v>
      </c>
      <c r="H15" s="54" t="str">
        <f>IF(五菜!H15&lt;&gt;"",五菜!H15,"")</f>
        <v/>
      </c>
      <c r="I15" s="55" t="str">
        <f>IF(五菜!I15&lt;&gt;"",五菜!I15,"")</f>
        <v/>
      </c>
      <c r="J15" s="70" t="str">
        <f>IF(五菜!L15&lt;&gt;"",五菜!L15,"")</f>
        <v>脂肪：</v>
      </c>
    </row>
    <row r="16" spans="2:10" s="8" customFormat="1" ht="19.8" x14ac:dyDescent="0.4">
      <c r="B16" s="11" t="s">
        <v>49</v>
      </c>
      <c r="C16" s="103"/>
      <c r="D16" s="131"/>
      <c r="E16" s="58" t="str">
        <f>IF(五菜!E16&lt;&gt;"",五菜!E16,"")</f>
        <v>紅蘿蔔絲 　　　　1Kg</v>
      </c>
      <c r="F16" s="54" t="str">
        <f>IF(五菜!F16&lt;&gt;"",五菜!F16,"")</f>
        <v/>
      </c>
      <c r="G16" s="55" t="str">
        <f>IF(五菜!G16&lt;&gt;"",五菜!G16,"")</f>
        <v/>
      </c>
      <c r="H16" s="54" t="str">
        <f>IF(五菜!H16&lt;&gt;"",五菜!H16,"")</f>
        <v/>
      </c>
      <c r="I16" s="55" t="str">
        <f>IF(五菜!I16&lt;&gt;"",五菜!I16,"")</f>
        <v/>
      </c>
      <c r="J16" s="68" t="str">
        <f>IF(五菜!L16&lt;&gt;"",五菜!L16,"")</f>
        <v>29.7 g</v>
      </c>
    </row>
    <row r="17" spans="2:10" s="8" customFormat="1" ht="19.8" x14ac:dyDescent="0.4">
      <c r="B17" s="105" t="str">
        <f>IF(五菜!B17&lt;&gt;"",五菜!B17,"")</f>
        <v>星期二</v>
      </c>
      <c r="C17" s="103"/>
      <c r="D17" s="131"/>
      <c r="E17" s="58" t="str">
        <f>IF(五菜!E17&lt;&gt;"",五菜!E17,"")</f>
        <v/>
      </c>
      <c r="F17" s="54" t="str">
        <f>IF(五菜!F17&lt;&gt;"",五菜!F17,"")</f>
        <v/>
      </c>
      <c r="G17" s="55" t="str">
        <f>IF(五菜!G17&lt;&gt;"",五菜!G17,"")</f>
        <v/>
      </c>
      <c r="H17" s="54" t="str">
        <f>IF(五菜!H17&lt;&gt;"",五菜!H17,"")</f>
        <v/>
      </c>
      <c r="I17" s="55" t="str">
        <f>IF(五菜!I17&lt;&gt;"",五菜!I17,"")</f>
        <v/>
      </c>
      <c r="J17" s="70" t="str">
        <f>IF(五菜!L17&lt;&gt;"",五菜!L17,"")</f>
        <v>蛋白質：</v>
      </c>
    </row>
    <row r="18" spans="2:10" s="8" customFormat="1" ht="19.8" x14ac:dyDescent="0.4">
      <c r="B18" s="105"/>
      <c r="C18" s="104"/>
      <c r="D18" s="131"/>
      <c r="E18" s="58" t="str">
        <f>IF(五菜!E18&lt;&gt;"",五菜!E18,"")</f>
        <v/>
      </c>
      <c r="F18" s="54" t="str">
        <f>IF(五菜!F18&lt;&gt;"",五菜!F18,"")</f>
        <v/>
      </c>
      <c r="G18" s="55" t="str">
        <f>IF(五菜!G18&lt;&gt;"",五菜!G18,"")</f>
        <v/>
      </c>
      <c r="H18" s="54" t="str">
        <f>IF(五菜!H18&lt;&gt;"",五菜!H18,"")</f>
        <v/>
      </c>
      <c r="I18" s="55" t="str">
        <f>IF(五菜!I18&lt;&gt;"",五菜!I18,"")</f>
        <v/>
      </c>
      <c r="J18" s="68" t="str">
        <f>IF(五菜!L18&lt;&gt;"",五菜!L18,"")</f>
        <v>31.5 g</v>
      </c>
    </row>
    <row r="19" spans="2:10" s="8" customFormat="1" ht="19.8" x14ac:dyDescent="0.4">
      <c r="B19" s="106"/>
      <c r="C19" s="15"/>
      <c r="D19" s="131"/>
      <c r="E19" s="58" t="str">
        <f>IF(五菜!E19&lt;&gt;"",五菜!E19,"")</f>
        <v/>
      </c>
      <c r="F19" s="54" t="str">
        <f>IF(五菜!F19&lt;&gt;"",五菜!F19,"")</f>
        <v/>
      </c>
      <c r="G19" s="55" t="str">
        <f>IF(五菜!G19&lt;&gt;"",五菜!G19,"")</f>
        <v>龍崗小</v>
      </c>
      <c r="H19" s="54" t="str">
        <f>IF(五菜!H19&lt;&gt;"",五菜!H19,"")</f>
        <v/>
      </c>
      <c r="I19" s="55" t="str">
        <f>IF(五菜!I19&lt;&gt;"",五菜!I19,"")</f>
        <v/>
      </c>
      <c r="J19" s="70" t="str">
        <f>IF(五菜!L19&lt;&gt;"",五菜!L19,"")</f>
        <v>熱量：</v>
      </c>
    </row>
    <row r="20" spans="2:10" s="8" customFormat="1" ht="19.8" x14ac:dyDescent="0.4">
      <c r="B20" s="74" t="str">
        <f>IF(五菜!B20&lt;&gt;"",五菜!B20,"")</f>
        <v>餐數</v>
      </c>
      <c r="C20" s="25"/>
      <c r="D20" s="131"/>
      <c r="E20" s="58" t="str">
        <f>IF(五菜!E20&lt;&gt;"",五菜!E20,"")</f>
        <v/>
      </c>
      <c r="F20" s="54" t="str">
        <f>IF(五菜!F20&lt;&gt;"",五菜!F20,"")</f>
        <v/>
      </c>
      <c r="G20" s="55" t="str">
        <f>IF(五菜!G20&lt;&gt;"",五菜!G20,"")</f>
        <v/>
      </c>
      <c r="H20" s="54" t="str">
        <f>IF(五菜!H20&lt;&gt;"",五菜!H20,"")</f>
        <v/>
      </c>
      <c r="I20" s="55" t="str">
        <f>IF(五菜!I20&lt;&gt;"",五菜!I20,"")</f>
        <v/>
      </c>
      <c r="J20" s="68" t="str">
        <f>IF(五菜!L20&lt;&gt;"",五菜!L20,"")</f>
        <v>763大卡</v>
      </c>
    </row>
    <row r="21" spans="2:10" s="8" customFormat="1" ht="19.8" x14ac:dyDescent="0.4">
      <c r="B21" s="67">
        <f>IF(五菜!B21&lt;&gt;"",五菜!B21,"")</f>
        <v>80</v>
      </c>
      <c r="C21" s="16"/>
      <c r="D21" s="132"/>
      <c r="E21" s="59" t="str">
        <f>IF(五菜!E21&lt;&gt;"",五菜!E21,"")</f>
        <v/>
      </c>
      <c r="F21" s="9" t="str">
        <f>IF(五菜!F21&lt;&gt;"",五菜!F21,"")</f>
        <v/>
      </c>
      <c r="G21" s="60" t="str">
        <f>IF(五菜!G21&lt;&gt;"",五菜!G21,"")</f>
        <v/>
      </c>
      <c r="H21" s="9" t="str">
        <f>IF(五菜!H21&lt;&gt;"",五菜!H21,"")</f>
        <v/>
      </c>
      <c r="I21" s="60" t="str">
        <f>IF(五菜!I21&lt;&gt;"",五菜!I21,"")</f>
        <v/>
      </c>
      <c r="J21" s="70" t="str">
        <f>IF(五菜!L21&lt;&gt;"",五菜!L21,"")</f>
        <v/>
      </c>
    </row>
    <row r="22" spans="2:10" s="8" customFormat="1" ht="19.8" x14ac:dyDescent="0.4">
      <c r="B22" s="11">
        <f>IF(五菜!B22&lt;&gt;"",五菜!B22,"")</f>
        <v>2</v>
      </c>
      <c r="C22" s="102"/>
      <c r="D22" s="108" t="str">
        <f>IF(五菜!D22&lt;&gt;"",五菜!D22,"")</f>
        <v>麵食(麵代購)</v>
      </c>
      <c r="E22" s="54" t="str">
        <f>IF(五菜!E22&lt;&gt;"",五菜!E22,"")</f>
        <v>什錦烏龍湯麵</v>
      </c>
      <c r="F22" s="54" t="str">
        <f>IF(五菜!F22&lt;&gt;"",五菜!F22,"")</f>
        <v>芝麻包</v>
      </c>
      <c r="G22" s="54" t="str">
        <f>IF(五菜!G22&lt;&gt;"",五菜!G22,"")</f>
        <v/>
      </c>
      <c r="H22" s="54" t="str">
        <f>IF(五菜!H22&lt;&gt;"",五菜!H22,"")</f>
        <v/>
      </c>
      <c r="I22" s="58" t="str">
        <f>IF(五菜!I22&lt;&gt;"",五菜!I22,"")</f>
        <v/>
      </c>
      <c r="J22" s="69" t="str">
        <f>IF(五菜!L22&lt;&gt;"",五菜!L22,"")</f>
        <v>醣類：</v>
      </c>
    </row>
    <row r="23" spans="2:10" s="8" customFormat="1" ht="19.8" x14ac:dyDescent="0.4">
      <c r="B23" s="11" t="s">
        <v>48</v>
      </c>
      <c r="C23" s="103"/>
      <c r="D23" s="131"/>
      <c r="E23" s="56" t="str">
        <f>IF(五菜!E23&lt;&gt;"",五菜!E23,"")</f>
        <v>高麗菜(切) 　　　3Kg</v>
      </c>
      <c r="F23" s="61" t="str">
        <f>IF(五菜!F23&lt;&gt;"",五菜!F23,"")</f>
        <v>芝麻包(30欣) 　　82個</v>
      </c>
      <c r="G23" s="57" t="str">
        <f>IF(五菜!G23&lt;&gt;"",五菜!G23,"")</f>
        <v/>
      </c>
      <c r="H23" s="61" t="str">
        <f>IF(五菜!H23&lt;&gt;"",五菜!H23,"")</f>
        <v/>
      </c>
      <c r="I23" s="57" t="str">
        <f>IF(五菜!I23&lt;&gt;"",五菜!I23,"")</f>
        <v/>
      </c>
      <c r="J23" s="68" t="str">
        <f>IF(五菜!L23&lt;&gt;"",五菜!L23,"")</f>
        <v>139.2 g</v>
      </c>
    </row>
    <row r="24" spans="2:10" s="8" customFormat="1" ht="19.8" x14ac:dyDescent="0.4">
      <c r="B24" s="11">
        <f>IF(五菜!B24&lt;&gt;"",五菜!B24,"")</f>
        <v>20</v>
      </c>
      <c r="C24" s="103"/>
      <c r="D24" s="131"/>
      <c r="E24" s="58" t="str">
        <f>IF(五菜!E24&lt;&gt;"",五菜!E24,"")</f>
        <v>肉絲*溫 　　　　　2Kg</v>
      </c>
      <c r="F24" s="54" t="str">
        <f>IF(五菜!F24&lt;&gt;"",五菜!F24,"")</f>
        <v>烏龍麵(代) 　　　13Kg</v>
      </c>
      <c r="G24" s="55" t="str">
        <f>IF(五菜!G24&lt;&gt;"",五菜!G24,"")</f>
        <v/>
      </c>
      <c r="H24" s="54" t="str">
        <f>IF(五菜!H24&lt;&gt;"",五菜!H24,"")</f>
        <v/>
      </c>
      <c r="I24" s="55" t="str">
        <f>IF(五菜!I24&lt;&gt;"",五菜!I24,"")</f>
        <v/>
      </c>
      <c r="J24" s="70" t="str">
        <f>IF(五菜!L24&lt;&gt;"",五菜!L24,"")</f>
        <v>脂肪：</v>
      </c>
    </row>
    <row r="25" spans="2:10" s="8" customFormat="1" ht="19.8" x14ac:dyDescent="0.4">
      <c r="B25" s="11" t="s">
        <v>49</v>
      </c>
      <c r="C25" s="103"/>
      <c r="D25" s="131"/>
      <c r="E25" s="58" t="str">
        <f>IF(五菜!E25&lt;&gt;"",五菜!E25,"")</f>
        <v>玉米粒 　　　　　1Kg</v>
      </c>
      <c r="F25" s="54" t="str">
        <f>IF(五菜!F25&lt;&gt;"",五菜!F25,"")</f>
        <v/>
      </c>
      <c r="G25" s="55" t="str">
        <f>IF(五菜!G25&lt;&gt;"",五菜!G25,"")</f>
        <v/>
      </c>
      <c r="H25" s="54" t="str">
        <f>IF(五菜!H25&lt;&gt;"",五菜!H25,"")</f>
        <v/>
      </c>
      <c r="I25" s="55" t="str">
        <f>IF(五菜!I25&lt;&gt;"",五菜!I25,"")</f>
        <v/>
      </c>
      <c r="J25" s="68" t="str">
        <f>IF(五菜!L25&lt;&gt;"",五菜!L25,"")</f>
        <v>24.5 g</v>
      </c>
    </row>
    <row r="26" spans="2:10" s="8" customFormat="1" ht="19.8" x14ac:dyDescent="0.4">
      <c r="B26" s="105" t="str">
        <f>IF(五菜!B26&lt;&gt;"",五菜!B26,"")</f>
        <v>星期三</v>
      </c>
      <c r="C26" s="103"/>
      <c r="D26" s="131"/>
      <c r="E26" s="58" t="str">
        <f>IF(五菜!E26&lt;&gt;"",五菜!E26,"")</f>
        <v>紅蘿蔔絲 　　　　1Kg</v>
      </c>
      <c r="F26" s="54" t="str">
        <f>IF(五菜!F26&lt;&gt;"",五菜!F26,"")</f>
        <v/>
      </c>
      <c r="G26" s="55" t="str">
        <f>IF(五菜!G26&lt;&gt;"",五菜!G26,"")</f>
        <v/>
      </c>
      <c r="H26" s="54" t="str">
        <f>IF(五菜!H26&lt;&gt;"",五菜!H26,"")</f>
        <v/>
      </c>
      <c r="I26" s="55" t="str">
        <f>IF(五菜!I26&lt;&gt;"",五菜!I26,"")</f>
        <v/>
      </c>
      <c r="J26" s="70" t="str">
        <f>IF(五菜!L26&lt;&gt;"",五菜!L26,"")</f>
        <v>蛋白質：</v>
      </c>
    </row>
    <row r="27" spans="2:10" s="8" customFormat="1" ht="19.8" x14ac:dyDescent="0.4">
      <c r="B27" s="105"/>
      <c r="C27" s="104"/>
      <c r="D27" s="131"/>
      <c r="E27" s="58" t="str">
        <f>IF(五菜!E27&lt;&gt;"",五菜!E27,"")</f>
        <v>黑輪片 　　　　　1Kg</v>
      </c>
      <c r="F27" s="54" t="str">
        <f>IF(五菜!F27&lt;&gt;"",五菜!F27,"")</f>
        <v/>
      </c>
      <c r="G27" s="55" t="str">
        <f>IF(五菜!G27&lt;&gt;"",五菜!G27,"")</f>
        <v/>
      </c>
      <c r="H27" s="54" t="str">
        <f>IF(五菜!H27&lt;&gt;"",五菜!H27,"")</f>
        <v/>
      </c>
      <c r="I27" s="55" t="str">
        <f>IF(五菜!I27&lt;&gt;"",五菜!I27,"")</f>
        <v/>
      </c>
      <c r="J27" s="68" t="str">
        <f>IF(五菜!L27&lt;&gt;"",五菜!L27,"")</f>
        <v>27.3 g</v>
      </c>
    </row>
    <row r="28" spans="2:10" s="8" customFormat="1" ht="19.8" x14ac:dyDescent="0.4">
      <c r="B28" s="106"/>
      <c r="C28" s="15"/>
      <c r="D28" s="131"/>
      <c r="E28" s="58" t="str">
        <f>IF(五菜!E28&lt;&gt;"",五菜!E28,"")</f>
        <v>油腐丁 　　　　0.5Kg</v>
      </c>
      <c r="F28" s="54" t="str">
        <f>IF(五菜!F28&lt;&gt;"",五菜!F28,"")</f>
        <v/>
      </c>
      <c r="G28" s="55" t="str">
        <f>IF(五菜!G28&lt;&gt;"",五菜!G28,"")</f>
        <v>龍崗小</v>
      </c>
      <c r="H28" s="54" t="str">
        <f>IF(五菜!H28&lt;&gt;"",五菜!H28,"")</f>
        <v/>
      </c>
      <c r="I28" s="55" t="str">
        <f>IF(五菜!I28&lt;&gt;"",五菜!I28,"")</f>
        <v/>
      </c>
      <c r="J28" s="70" t="str">
        <f>IF(五菜!L28&lt;&gt;"",五菜!L28,"")</f>
        <v>熱量：</v>
      </c>
    </row>
    <row r="29" spans="2:10" s="8" customFormat="1" ht="19.8" x14ac:dyDescent="0.4">
      <c r="B29" s="74" t="str">
        <f>IF(五菜!B29&lt;&gt;"",五菜!B29,"")</f>
        <v>餐數</v>
      </c>
      <c r="C29" s="25"/>
      <c r="D29" s="131"/>
      <c r="E29" s="58" t="str">
        <f>IF(五菜!E29&lt;&gt;"",五菜!E29,"")</f>
        <v/>
      </c>
      <c r="F29" s="54" t="str">
        <f>IF(五菜!F29&lt;&gt;"",五菜!F29,"")</f>
        <v/>
      </c>
      <c r="G29" s="55" t="str">
        <f>IF(五菜!G29&lt;&gt;"",五菜!G29,"")</f>
        <v/>
      </c>
      <c r="H29" s="54" t="str">
        <f>IF(五菜!H29&lt;&gt;"",五菜!H29,"")</f>
        <v/>
      </c>
      <c r="I29" s="55" t="str">
        <f>IF(五菜!I29&lt;&gt;"",五菜!I29,"")</f>
        <v/>
      </c>
      <c r="J29" s="68" t="str">
        <f>IF(五菜!L29&lt;&gt;"",五菜!L29,"")</f>
        <v>895大卡</v>
      </c>
    </row>
    <row r="30" spans="2:10" s="8" customFormat="1" ht="19.8" x14ac:dyDescent="0.4">
      <c r="B30" s="67">
        <f>IF(五菜!B30&lt;&gt;"",五菜!B30,"")</f>
        <v>80</v>
      </c>
      <c r="C30" s="16"/>
      <c r="D30" s="132"/>
      <c r="E30" s="59" t="str">
        <f>IF(五菜!E30&lt;&gt;"",五菜!E30,"")</f>
        <v/>
      </c>
      <c r="F30" s="9" t="str">
        <f>IF(五菜!F30&lt;&gt;"",五菜!F30,"")</f>
        <v/>
      </c>
      <c r="G30" s="60" t="str">
        <f>IF(五菜!G30&lt;&gt;"",五菜!G30,"")</f>
        <v/>
      </c>
      <c r="H30" s="9" t="str">
        <f>IF(五菜!H30&lt;&gt;"",五菜!H30,"")</f>
        <v/>
      </c>
      <c r="I30" s="60" t="str">
        <f>IF(五菜!I30&lt;&gt;"",五菜!I30,"")</f>
        <v/>
      </c>
      <c r="J30" s="70" t="str">
        <f>IF(五菜!L30&lt;&gt;"",五菜!L30,"")</f>
        <v/>
      </c>
    </row>
    <row r="31" spans="2:10" s="8" customFormat="1" ht="19.8" x14ac:dyDescent="0.4">
      <c r="B31" s="11">
        <f>IF(五菜!B31&lt;&gt;"",五菜!B31,"")</f>
        <v>2</v>
      </c>
      <c r="C31" s="102"/>
      <c r="D31" s="108" t="str">
        <f>IF(五菜!D31&lt;&gt;"",五菜!D31,"")</f>
        <v>白米飯</v>
      </c>
      <c r="E31" s="54" t="str">
        <f>IF(五菜!E31&lt;&gt;"",五菜!E31,"")</f>
        <v>豆瓣鮮魚</v>
      </c>
      <c r="F31" s="54" t="str">
        <f>IF(五菜!F31&lt;&gt;"",五菜!F31,"")</f>
        <v>蔥燒冬瓜</v>
      </c>
      <c r="G31" s="54" t="str">
        <f>IF(五菜!G31&lt;&gt;"",五菜!G31,"")</f>
        <v>炒油菜</v>
      </c>
      <c r="H31" s="54" t="str">
        <f>IF(五菜!H31&lt;&gt;"",五菜!H31,"")</f>
        <v/>
      </c>
      <c r="I31" s="58" t="str">
        <f>IF(五菜!I31&lt;&gt;"",五菜!I31,"")</f>
        <v/>
      </c>
      <c r="J31" s="69" t="str">
        <f>IF(五菜!L31&lt;&gt;"",五菜!L31,"")</f>
        <v>醣類：</v>
      </c>
    </row>
    <row r="32" spans="2:10" ht="19.8" x14ac:dyDescent="0.3">
      <c r="B32" s="11" t="s">
        <v>48</v>
      </c>
      <c r="C32" s="103"/>
      <c r="D32" s="131"/>
      <c r="E32" s="56" t="str">
        <f>IF(五菜!E32&lt;&gt;"",五菜!E32,"")</f>
        <v>水鯊魚片 　　　　82片</v>
      </c>
      <c r="F32" s="61" t="str">
        <f>IF(五菜!F32&lt;&gt;"",五菜!F32,"")</f>
        <v>冬瓜中丁 　　　　7Kg</v>
      </c>
      <c r="G32" s="57" t="str">
        <f>IF(五菜!G32&lt;&gt;"",五菜!G32,"")</f>
        <v>油菜(切) 　　　　6Kg</v>
      </c>
      <c r="H32" s="61" t="str">
        <f>IF(五菜!H32&lt;&gt;"",五菜!H32,"")</f>
        <v/>
      </c>
      <c r="I32" s="57" t="str">
        <f>IF(五菜!I32&lt;&gt;"",五菜!I32,"")</f>
        <v/>
      </c>
      <c r="J32" s="68" t="str">
        <f>IF(五菜!L32&lt;&gt;"",五菜!L32,"")</f>
        <v>92.7 g</v>
      </c>
    </row>
    <row r="33" spans="2:10" ht="19.8" x14ac:dyDescent="0.3">
      <c r="B33" s="11">
        <f>IF(五菜!B33&lt;&gt;"",五菜!B33,"")</f>
        <v>21</v>
      </c>
      <c r="C33" s="103"/>
      <c r="D33" s="131"/>
      <c r="E33" s="58" t="str">
        <f>IF(五菜!E33&lt;&gt;"",五菜!E33,"")</f>
        <v>薑絲 　　　　　0.1Kg</v>
      </c>
      <c r="F33" s="54" t="str">
        <f>IF(五菜!F33&lt;&gt;"",五菜!F33,"")</f>
        <v>紅蘿蔔片 　　　0.5Kg</v>
      </c>
      <c r="G33" s="55" t="str">
        <f>IF(五菜!G33&lt;&gt;"",五菜!G33,"")</f>
        <v>薑絲 　　　　　0.1Kg</v>
      </c>
      <c r="H33" s="54" t="str">
        <f>IF(五菜!H33&lt;&gt;"",五菜!H33,"")</f>
        <v/>
      </c>
      <c r="I33" s="55" t="str">
        <f>IF(五菜!I33&lt;&gt;"",五菜!I33,"")</f>
        <v/>
      </c>
      <c r="J33" s="70" t="str">
        <f>IF(五菜!L33&lt;&gt;"",五菜!L33,"")</f>
        <v>脂肪：</v>
      </c>
    </row>
    <row r="34" spans="2:10" ht="19.8" x14ac:dyDescent="0.3">
      <c r="B34" s="11" t="s">
        <v>49</v>
      </c>
      <c r="C34" s="103"/>
      <c r="D34" s="131"/>
      <c r="E34" s="58" t="str">
        <f>IF(五菜!E34&lt;&gt;"",五菜!E34,"")</f>
        <v/>
      </c>
      <c r="F34" s="54" t="str">
        <f>IF(五菜!F34&lt;&gt;"",五菜!F34,"")</f>
        <v>粗絞肉*溫 　　　0.5Kg</v>
      </c>
      <c r="G34" s="55" t="str">
        <f>IF(五菜!G34&lt;&gt;"",五菜!G34,"")</f>
        <v/>
      </c>
      <c r="H34" s="54" t="str">
        <f>IF(五菜!H34&lt;&gt;"",五菜!H34,"")</f>
        <v/>
      </c>
      <c r="I34" s="55" t="str">
        <f>IF(五菜!I34&lt;&gt;"",五菜!I34,"")</f>
        <v/>
      </c>
      <c r="J34" s="68" t="str">
        <f>IF(五菜!L34&lt;&gt;"",五菜!L34,"")</f>
        <v>26.9 g</v>
      </c>
    </row>
    <row r="35" spans="2:10" ht="19.8" x14ac:dyDescent="0.3">
      <c r="B35" s="105" t="str">
        <f>IF(五菜!B35&lt;&gt;"",五菜!B35,"")</f>
        <v>星期四</v>
      </c>
      <c r="C35" s="103"/>
      <c r="D35" s="131"/>
      <c r="E35" s="58" t="str">
        <f>IF(五菜!E35&lt;&gt;"",五菜!E35,"")</f>
        <v/>
      </c>
      <c r="F35" s="54" t="str">
        <f>IF(五菜!F35&lt;&gt;"",五菜!F35,"")</f>
        <v>青蔥珠 　　　　0.1Kg</v>
      </c>
      <c r="G35" s="55" t="str">
        <f>IF(五菜!G35&lt;&gt;"",五菜!G35,"")</f>
        <v/>
      </c>
      <c r="H35" s="54" t="str">
        <f>IF(五菜!H35&lt;&gt;"",五菜!H35,"")</f>
        <v/>
      </c>
      <c r="I35" s="55" t="str">
        <f>IF(五菜!I35&lt;&gt;"",五菜!I35,"")</f>
        <v/>
      </c>
      <c r="J35" s="70" t="str">
        <f>IF(五菜!L35&lt;&gt;"",五菜!L35,"")</f>
        <v>蛋白質：</v>
      </c>
    </row>
    <row r="36" spans="2:10" ht="19.8" x14ac:dyDescent="0.3">
      <c r="B36" s="105"/>
      <c r="C36" s="104"/>
      <c r="D36" s="131"/>
      <c r="E36" s="58" t="str">
        <f>IF(五菜!E36&lt;&gt;"",五菜!E36,"")</f>
        <v/>
      </c>
      <c r="F36" s="54" t="str">
        <f>IF(五菜!F36&lt;&gt;"",五菜!F36,"")</f>
        <v/>
      </c>
      <c r="G36" s="55" t="str">
        <f>IF(五菜!G36&lt;&gt;"",五菜!G36,"")</f>
        <v/>
      </c>
      <c r="H36" s="54" t="str">
        <f>IF(五菜!H36&lt;&gt;"",五菜!H36,"")</f>
        <v/>
      </c>
      <c r="I36" s="55" t="str">
        <f>IF(五菜!I36&lt;&gt;"",五菜!I36,"")</f>
        <v/>
      </c>
      <c r="J36" s="68" t="str">
        <f>IF(五菜!L36&lt;&gt;"",五菜!L36,"")</f>
        <v>34.9 g</v>
      </c>
    </row>
    <row r="37" spans="2:10" ht="19.8" x14ac:dyDescent="0.3">
      <c r="B37" s="106"/>
      <c r="C37" s="15"/>
      <c r="D37" s="131"/>
      <c r="E37" s="58" t="str">
        <f>IF(五菜!E37&lt;&gt;"",五菜!E37,"")</f>
        <v/>
      </c>
      <c r="F37" s="54" t="str">
        <f>IF(五菜!F37&lt;&gt;"",五菜!F37,"")</f>
        <v/>
      </c>
      <c r="G37" s="55" t="str">
        <f>IF(五菜!G37&lt;&gt;"",五菜!G37,"")</f>
        <v>龍崗小</v>
      </c>
      <c r="H37" s="54" t="str">
        <f>IF(五菜!H37&lt;&gt;"",五菜!H37,"")</f>
        <v/>
      </c>
      <c r="I37" s="55" t="str">
        <f>IF(五菜!I37&lt;&gt;"",五菜!I37,"")</f>
        <v/>
      </c>
      <c r="J37" s="70" t="str">
        <f>IF(五菜!L37&lt;&gt;"",五菜!L37,"")</f>
        <v>熱量：</v>
      </c>
    </row>
    <row r="38" spans="2:10" ht="19.8" x14ac:dyDescent="0.3">
      <c r="B38" s="74" t="str">
        <f>IF(五菜!B38&lt;&gt;"",五菜!B38,"")</f>
        <v>餐數</v>
      </c>
      <c r="C38" s="25"/>
      <c r="D38" s="131"/>
      <c r="E38" s="58" t="str">
        <f>IF(五菜!E38&lt;&gt;"",五菜!E38,"")</f>
        <v/>
      </c>
      <c r="F38" s="54" t="str">
        <f>IF(五菜!F38&lt;&gt;"",五菜!F38,"")</f>
        <v/>
      </c>
      <c r="G38" s="55" t="str">
        <f>IF(五菜!G38&lt;&gt;"",五菜!G38,"")</f>
        <v/>
      </c>
      <c r="H38" s="54" t="str">
        <f>IF(五菜!H38&lt;&gt;"",五菜!H38,"")</f>
        <v/>
      </c>
      <c r="I38" s="55" t="str">
        <f>IF(五菜!I38&lt;&gt;"",五菜!I38,"")</f>
        <v/>
      </c>
      <c r="J38" s="68" t="str">
        <f>IF(五菜!L38&lt;&gt;"",五菜!L38,"")</f>
        <v>756大卡</v>
      </c>
    </row>
    <row r="39" spans="2:10" ht="19.8" x14ac:dyDescent="0.3">
      <c r="B39" s="66">
        <f>IF(五菜!B39&lt;&gt;"",五菜!B39,"")</f>
        <v>80</v>
      </c>
      <c r="C39" s="36"/>
      <c r="D39" s="132"/>
      <c r="E39" s="59" t="str">
        <f>IF(五菜!E39&lt;&gt;"",五菜!E39,"")</f>
        <v/>
      </c>
      <c r="F39" s="9" t="str">
        <f>IF(五菜!F39&lt;&gt;"",五菜!F39,"")</f>
        <v/>
      </c>
      <c r="G39" s="60" t="str">
        <f>IF(五菜!G39&lt;&gt;"",五菜!G39,"")</f>
        <v/>
      </c>
      <c r="H39" s="9" t="str">
        <f>IF(五菜!H39&lt;&gt;"",五菜!H39,"")</f>
        <v/>
      </c>
      <c r="I39" s="60" t="str">
        <f>IF(五菜!I39&lt;&gt;"",五菜!I39,"")</f>
        <v/>
      </c>
      <c r="J39" s="70" t="str">
        <f>IF(五菜!L39&lt;&gt;"",五菜!L39,"")</f>
        <v/>
      </c>
    </row>
    <row r="40" spans="2:10" ht="19.8" x14ac:dyDescent="0.3">
      <c r="B40" s="52">
        <f>IF(五菜!B40&lt;&gt;"",五菜!B40,"")</f>
        <v>2</v>
      </c>
      <c r="C40" s="15"/>
      <c r="D40" s="108" t="str">
        <f>IF(五菜!D40&lt;&gt;"",五菜!D40,"")</f>
        <v>白米飯</v>
      </c>
      <c r="E40" s="54" t="str">
        <f>IF(五菜!E40&lt;&gt;"",五菜!E40,"")</f>
        <v>湖南豆腐</v>
      </c>
      <c r="F40" s="54" t="str">
        <f>IF(五菜!F40&lt;&gt;"",五菜!F40,"")</f>
        <v>紅蘿蔔炒蛋</v>
      </c>
      <c r="G40" s="54" t="str">
        <f>IF(五菜!G40&lt;&gt;"",五菜!G40,"")</f>
        <v>炒小白菜</v>
      </c>
      <c r="H40" s="54" t="str">
        <f>IF(五菜!H40&lt;&gt;"",五菜!H40,"")</f>
        <v/>
      </c>
      <c r="I40" s="58" t="str">
        <f>IF(五菜!I40&lt;&gt;"",五菜!I40,"")</f>
        <v/>
      </c>
      <c r="J40" s="69" t="str">
        <f>IF(五菜!L40&lt;&gt;"",五菜!L40,"")</f>
        <v>醣類：</v>
      </c>
    </row>
    <row r="41" spans="2:10" ht="19.8" x14ac:dyDescent="0.3">
      <c r="B41" s="11" t="s">
        <v>48</v>
      </c>
      <c r="C41" s="36"/>
      <c r="D41" s="131"/>
      <c r="E41" s="56" t="str">
        <f>IF(五菜!E41&lt;&gt;"",五菜!E41,"")</f>
        <v>三色豆 　　　　　1Kg</v>
      </c>
      <c r="F41" s="61" t="str">
        <f>IF(五菜!F41&lt;&gt;"",五菜!F41,"")</f>
        <v>紅蘿蔔絲 　　　　4Kg</v>
      </c>
      <c r="G41" s="57" t="str">
        <f>IF(五菜!G41&lt;&gt;"",五菜!G41,"")</f>
        <v>小白菜(切) 　　　6Kg</v>
      </c>
      <c r="H41" s="61" t="str">
        <f>IF(五菜!H41&lt;&gt;"",五菜!H41,"")</f>
        <v/>
      </c>
      <c r="I41" s="57" t="str">
        <f>IF(五菜!I41&lt;&gt;"",五菜!I41,"")</f>
        <v/>
      </c>
      <c r="J41" s="68" t="str">
        <f>IF(五菜!L41&lt;&gt;"",五菜!L41,"")</f>
        <v>100.7 g</v>
      </c>
    </row>
    <row r="42" spans="2:10" ht="19.8" x14ac:dyDescent="0.3">
      <c r="B42" s="11">
        <f>IF(五菜!B42&lt;&gt;"",五菜!B42,"")</f>
        <v>22</v>
      </c>
      <c r="C42" s="36"/>
      <c r="D42" s="131"/>
      <c r="E42" s="58" t="str">
        <f>IF(五菜!E42&lt;&gt;"",五菜!E42,"")</f>
        <v>豆腐中丁*7K 　　　1板</v>
      </c>
      <c r="F42" s="54" t="str">
        <f>IF(五菜!F42&lt;&gt;"",五菜!F42,"")</f>
        <v>蛋 　　　　　　　3Kg</v>
      </c>
      <c r="G42" s="55" t="str">
        <f>IF(五菜!G42&lt;&gt;"",五菜!G42,"")</f>
        <v>薑絲 　　　　　0.1Kg</v>
      </c>
      <c r="H42" s="54" t="str">
        <f>IF(五菜!H42&lt;&gt;"",五菜!H42,"")</f>
        <v/>
      </c>
      <c r="I42" s="55" t="str">
        <f>IF(五菜!I42&lt;&gt;"",五菜!I42,"")</f>
        <v/>
      </c>
      <c r="J42" s="70" t="str">
        <f>IF(五菜!L42&lt;&gt;"",五菜!L42,"")</f>
        <v>脂肪：</v>
      </c>
    </row>
    <row r="43" spans="2:10" ht="19.8" x14ac:dyDescent="0.3">
      <c r="B43" s="11" t="s">
        <v>49</v>
      </c>
      <c r="C43" s="36"/>
      <c r="D43" s="131"/>
      <c r="E43" s="58" t="str">
        <f>IF(五菜!E43&lt;&gt;"",五菜!E43,"")</f>
        <v>粗絞肉*溫 　　　0.5Kg</v>
      </c>
      <c r="F43" s="54" t="str">
        <f>IF(五菜!F43&lt;&gt;"",五菜!F43,"")</f>
        <v/>
      </c>
      <c r="G43" s="55" t="str">
        <f>IF(五菜!G43&lt;&gt;"",五菜!G43,"")</f>
        <v/>
      </c>
      <c r="H43" s="54" t="str">
        <f>IF(五菜!H43&lt;&gt;"",五菜!H43,"")</f>
        <v/>
      </c>
      <c r="I43" s="55" t="str">
        <f>IF(五菜!I43&lt;&gt;"",五菜!I43,"")</f>
        <v/>
      </c>
      <c r="J43" s="68" t="str">
        <f>IF(五菜!L43&lt;&gt;"",五菜!L43,"")</f>
        <v>27.0 g</v>
      </c>
    </row>
    <row r="44" spans="2:10" ht="19.8" x14ac:dyDescent="0.3">
      <c r="B44" s="105" t="str">
        <f>IF(五菜!B44&lt;&gt;"",五菜!B44,"")</f>
        <v>星期五</v>
      </c>
      <c r="C44" s="36"/>
      <c r="D44" s="131"/>
      <c r="E44" s="58" t="str">
        <f>IF(五菜!E44&lt;&gt;"",五菜!E44,"")</f>
        <v>豆豉 　　　　　0.2Kg</v>
      </c>
      <c r="F44" s="54" t="str">
        <f>IF(五菜!F44&lt;&gt;"",五菜!F44,"")</f>
        <v/>
      </c>
      <c r="G44" s="55" t="str">
        <f>IF(五菜!G44&lt;&gt;"",五菜!G44,"")</f>
        <v/>
      </c>
      <c r="H44" s="54" t="str">
        <f>IF(五菜!H44&lt;&gt;"",五菜!H44,"")</f>
        <v/>
      </c>
      <c r="I44" s="55" t="str">
        <f>IF(五菜!I44&lt;&gt;"",五菜!I44,"")</f>
        <v/>
      </c>
      <c r="J44" s="70" t="str">
        <f>IF(五菜!L44&lt;&gt;"",五菜!L44,"")</f>
        <v>蛋白質：</v>
      </c>
    </row>
    <row r="45" spans="2:10" ht="19.8" x14ac:dyDescent="0.3">
      <c r="B45" s="105"/>
      <c r="C45" s="36"/>
      <c r="D45" s="131"/>
      <c r="E45" s="58" t="str">
        <f>IF(五菜!E45&lt;&gt;"",五菜!E45,"")</f>
        <v/>
      </c>
      <c r="F45" s="54" t="str">
        <f>IF(五菜!F45&lt;&gt;"",五菜!F45,"")</f>
        <v/>
      </c>
      <c r="G45" s="55" t="str">
        <f>IF(五菜!G45&lt;&gt;"",五菜!G45,"")</f>
        <v/>
      </c>
      <c r="H45" s="54" t="str">
        <f>IF(五菜!H45&lt;&gt;"",五菜!H45,"")</f>
        <v/>
      </c>
      <c r="I45" s="55" t="str">
        <f>IF(五菜!I45&lt;&gt;"",五菜!I45,"")</f>
        <v/>
      </c>
      <c r="J45" s="68" t="str">
        <f>IF(五菜!L45&lt;&gt;"",五菜!L45,"")</f>
        <v>26.0 g</v>
      </c>
    </row>
    <row r="46" spans="2:10" ht="19.8" x14ac:dyDescent="0.3">
      <c r="B46" s="106"/>
      <c r="C46" s="36"/>
      <c r="D46" s="131"/>
      <c r="E46" s="58" t="str">
        <f>IF(五菜!E46&lt;&gt;"",五菜!E46,"")</f>
        <v/>
      </c>
      <c r="F46" s="54" t="str">
        <f>IF(五菜!F46&lt;&gt;"",五菜!F46,"")</f>
        <v/>
      </c>
      <c r="G46" s="55" t="str">
        <f>IF(五菜!G46&lt;&gt;"",五菜!G46,"")</f>
        <v>龍崗小</v>
      </c>
      <c r="H46" s="54" t="str">
        <f>IF(五菜!H46&lt;&gt;"",五菜!H46,"")</f>
        <v/>
      </c>
      <c r="I46" s="55" t="str">
        <f>IF(五菜!I46&lt;&gt;"",五菜!I46,"")</f>
        <v/>
      </c>
      <c r="J46" s="70" t="str">
        <f>IF(五菜!L46&lt;&gt;"",五菜!L46,"")</f>
        <v>熱量：</v>
      </c>
    </row>
    <row r="47" spans="2:10" ht="19.8" x14ac:dyDescent="0.3">
      <c r="B47" s="52" t="str">
        <f>IF(五菜!B47&lt;&gt;"",五菜!B47,"")</f>
        <v>餐數</v>
      </c>
      <c r="C47" s="36"/>
      <c r="D47" s="131"/>
      <c r="E47" s="58" t="str">
        <f>IF(五菜!E47&lt;&gt;"",五菜!E47,"")</f>
        <v/>
      </c>
      <c r="F47" s="54" t="str">
        <f>IF(五菜!F47&lt;&gt;"",五菜!F47,"")</f>
        <v/>
      </c>
      <c r="G47" s="55" t="str">
        <f>IF(五菜!G47&lt;&gt;"",五菜!G47,"")</f>
        <v/>
      </c>
      <c r="H47" s="54" t="str">
        <f>IF(五菜!H47&lt;&gt;"",五菜!H47,"")</f>
        <v/>
      </c>
      <c r="I47" s="55" t="str">
        <f>IF(五菜!I47&lt;&gt;"",五菜!I47,"")</f>
        <v/>
      </c>
      <c r="J47" s="68" t="str">
        <f>IF(五菜!L47&lt;&gt;"",五菜!L47,"")</f>
        <v>756大卡</v>
      </c>
    </row>
    <row r="48" spans="2:10" ht="19.8" x14ac:dyDescent="0.3">
      <c r="B48" s="67">
        <f>IF(五菜!B48&lt;&gt;"",五菜!B48,"")</f>
        <v>80</v>
      </c>
      <c r="C48" s="16"/>
      <c r="D48" s="132"/>
      <c r="E48" s="59" t="str">
        <f>IF(五菜!E48&lt;&gt;"",五菜!E48,"")</f>
        <v/>
      </c>
      <c r="F48" s="9" t="str">
        <f>IF(五菜!F48&lt;&gt;"",五菜!F48,"")</f>
        <v/>
      </c>
      <c r="G48" s="60" t="str">
        <f>IF(五菜!G48&lt;&gt;"",五菜!G48,"")</f>
        <v/>
      </c>
      <c r="H48" s="9" t="str">
        <f>IF(五菜!H48&lt;&gt;"",五菜!H48,"")</f>
        <v/>
      </c>
      <c r="I48" s="60" t="str">
        <f>IF(五菜!I48&lt;&gt;"",五菜!I48,"")</f>
        <v/>
      </c>
      <c r="J48" s="70" t="str">
        <f>IF(五菜!L48&lt;&gt;"",五菜!L48,"")</f>
        <v/>
      </c>
    </row>
    <row r="49" spans="2:10" ht="19.8" x14ac:dyDescent="0.3">
      <c r="B49" s="52">
        <f>IF(五菜!B49&lt;&gt;"",五菜!B49,"")</f>
        <v>2</v>
      </c>
      <c r="C49" s="15"/>
      <c r="D49" s="108" t="str">
        <f>IF(五菜!D49&lt;&gt;"",五菜!D49,"")</f>
        <v>白米飯</v>
      </c>
      <c r="E49" s="54" t="str">
        <f>IF(五菜!E49&lt;&gt;"",五菜!E49,"")</f>
        <v>無骨香雞排</v>
      </c>
      <c r="F49" s="54" t="str">
        <f>IF(五菜!F49&lt;&gt;"",五菜!F49,"")</f>
        <v>茄汁芙蓉蛋</v>
      </c>
      <c r="G49" s="54" t="str">
        <f>IF(五菜!G49&lt;&gt;"",五菜!G49,"")</f>
        <v>炒高麗菜</v>
      </c>
      <c r="H49" s="54" t="str">
        <f>IF(五菜!H49&lt;&gt;"",五菜!H49,"")</f>
        <v/>
      </c>
      <c r="I49" s="58" t="str">
        <f>IF(五菜!I49&lt;&gt;"",五菜!I49,"")</f>
        <v/>
      </c>
      <c r="J49" s="69" t="str">
        <f>IF(五菜!L49&lt;&gt;"",五菜!L49,"")</f>
        <v>醣類：</v>
      </c>
    </row>
    <row r="50" spans="2:10" ht="19.8" x14ac:dyDescent="0.3">
      <c r="B50" s="11" t="s">
        <v>48</v>
      </c>
      <c r="C50" s="36"/>
      <c r="D50" s="131"/>
      <c r="E50" s="56" t="str">
        <f>IF(五菜!E50&lt;&gt;"",五菜!E50,"")</f>
        <v>無骨香雞排(60) 　82片</v>
      </c>
      <c r="F50" s="61" t="str">
        <f>IF(五菜!F50&lt;&gt;"",五菜!F50,"")</f>
        <v>蕃茄切片 　　　　4Kg</v>
      </c>
      <c r="G50" s="57" t="str">
        <f>IF(五菜!G50&lt;&gt;"",五菜!G50,"")</f>
        <v>高麗菜(切片) 　　6Kg</v>
      </c>
      <c r="H50" s="61" t="str">
        <f>IF(五菜!H50&lt;&gt;"",五菜!H50,"")</f>
        <v/>
      </c>
      <c r="I50" s="57" t="str">
        <f>IF(五菜!I50&lt;&gt;"",五菜!I50,"")</f>
        <v/>
      </c>
      <c r="J50" s="68" t="str">
        <f>IF(五菜!L50&lt;&gt;"",五菜!L50,"")</f>
        <v>86.8 g</v>
      </c>
    </row>
    <row r="51" spans="2:10" ht="19.8" x14ac:dyDescent="0.3">
      <c r="B51" s="11">
        <f>IF(五菜!B51&lt;&gt;"",五菜!B51,"")</f>
        <v>23</v>
      </c>
      <c r="C51" s="36"/>
      <c r="D51" s="131"/>
      <c r="E51" s="58" t="str">
        <f>IF(五菜!E51&lt;&gt;"",五菜!E51,"")</f>
        <v/>
      </c>
      <c r="F51" s="54" t="str">
        <f>IF(五菜!F51&lt;&gt;"",五菜!F51,"")</f>
        <v>豆腐(1K) 　　　　3Kg</v>
      </c>
      <c r="G51" s="55" t="str">
        <f>IF(五菜!G51&lt;&gt;"",五菜!G51,"")</f>
        <v>薑絲 　　　　　0.1Kg</v>
      </c>
      <c r="H51" s="54" t="str">
        <f>IF(五菜!H51&lt;&gt;"",五菜!H51,"")</f>
        <v/>
      </c>
      <c r="I51" s="55" t="str">
        <f>IF(五菜!I51&lt;&gt;"",五菜!I51,"")</f>
        <v/>
      </c>
      <c r="J51" s="70" t="str">
        <f>IF(五菜!L51&lt;&gt;"",五菜!L51,"")</f>
        <v>脂肪：</v>
      </c>
    </row>
    <row r="52" spans="2:10" ht="19.8" x14ac:dyDescent="0.3">
      <c r="B52" s="11" t="s">
        <v>49</v>
      </c>
      <c r="C52" s="36"/>
      <c r="D52" s="131"/>
      <c r="E52" s="58" t="str">
        <f>IF(五菜!E52&lt;&gt;"",五菜!E52,"")</f>
        <v/>
      </c>
      <c r="F52" s="54" t="str">
        <f>IF(五菜!F52&lt;&gt;"",五菜!F52,"")</f>
        <v>蛋 　　　　　　0.5Kg</v>
      </c>
      <c r="G52" s="55" t="str">
        <f>IF(五菜!G52&lt;&gt;"",五菜!G52,"")</f>
        <v/>
      </c>
      <c r="H52" s="54" t="str">
        <f>IF(五菜!H52&lt;&gt;"",五菜!H52,"")</f>
        <v/>
      </c>
      <c r="I52" s="55" t="str">
        <f>IF(五菜!I52&lt;&gt;"",五菜!I52,"")</f>
        <v/>
      </c>
      <c r="J52" s="68" t="str">
        <f>IF(五菜!L52&lt;&gt;"",五菜!L52,"")</f>
        <v>31.9 g</v>
      </c>
    </row>
    <row r="53" spans="2:10" ht="19.8" x14ac:dyDescent="0.3">
      <c r="B53" s="105" t="str">
        <f>IF(五菜!B53&lt;&gt;"",五菜!B53,"")</f>
        <v>星期六</v>
      </c>
      <c r="C53" s="36"/>
      <c r="D53" s="131"/>
      <c r="E53" s="58" t="str">
        <f>IF(五菜!E53&lt;&gt;"",五菜!E53,"")</f>
        <v/>
      </c>
      <c r="F53" s="54" t="str">
        <f>IF(五菜!F53&lt;&gt;"",五菜!F53,"")</f>
        <v>青蔥珠 　　　　0.1Kg</v>
      </c>
      <c r="G53" s="55" t="str">
        <f>IF(五菜!G53&lt;&gt;"",五菜!G53,"")</f>
        <v/>
      </c>
      <c r="H53" s="54" t="str">
        <f>IF(五菜!H53&lt;&gt;"",五菜!H53,"")</f>
        <v/>
      </c>
      <c r="I53" s="55" t="str">
        <f>IF(五菜!I53&lt;&gt;"",五菜!I53,"")</f>
        <v/>
      </c>
      <c r="J53" s="70" t="str">
        <f>IF(五菜!L53&lt;&gt;"",五菜!L53,"")</f>
        <v>蛋白質：</v>
      </c>
    </row>
    <row r="54" spans="2:10" ht="19.8" x14ac:dyDescent="0.3">
      <c r="B54" s="105"/>
      <c r="C54" s="36"/>
      <c r="D54" s="131"/>
      <c r="E54" s="58" t="str">
        <f>IF(五菜!E54&lt;&gt;"",五菜!E54,"")</f>
        <v/>
      </c>
      <c r="F54" s="54" t="str">
        <f>IF(五菜!F54&lt;&gt;"",五菜!F54,"")</f>
        <v/>
      </c>
      <c r="G54" s="55" t="str">
        <f>IF(五菜!G54&lt;&gt;"",五菜!G54,"")</f>
        <v/>
      </c>
      <c r="H54" s="54" t="str">
        <f>IF(五菜!H54&lt;&gt;"",五菜!H54,"")</f>
        <v/>
      </c>
      <c r="I54" s="55" t="str">
        <f>IF(五菜!I54&lt;&gt;"",五菜!I54,"")</f>
        <v/>
      </c>
      <c r="J54" s="68" t="str">
        <f>IF(五菜!L54&lt;&gt;"",五菜!L54,"")</f>
        <v>27.2 g</v>
      </c>
    </row>
    <row r="55" spans="2:10" ht="19.8" x14ac:dyDescent="0.3">
      <c r="B55" s="106"/>
      <c r="C55" s="36"/>
      <c r="D55" s="131"/>
      <c r="E55" s="58" t="str">
        <f>IF(五菜!E55&lt;&gt;"",五菜!E55,"")</f>
        <v/>
      </c>
      <c r="F55" s="54" t="str">
        <f>IF(五菜!F55&lt;&gt;"",五菜!F55,"")</f>
        <v/>
      </c>
      <c r="G55" s="55" t="str">
        <f>IF(五菜!G55&lt;&gt;"",五菜!G55,"")</f>
        <v>龍崗小</v>
      </c>
      <c r="H55" s="54" t="str">
        <f>IF(五菜!H55&lt;&gt;"",五菜!H55,"")</f>
        <v/>
      </c>
      <c r="I55" s="55" t="str">
        <f>IF(五菜!I55&lt;&gt;"",五菜!I55,"")</f>
        <v/>
      </c>
      <c r="J55" s="70" t="str">
        <f>IF(五菜!L55&lt;&gt;"",五菜!L55,"")</f>
        <v>熱量：</v>
      </c>
    </row>
    <row r="56" spans="2:10" ht="19.8" x14ac:dyDescent="0.3">
      <c r="B56" s="52" t="str">
        <f>IF(五菜!B56&lt;&gt;"",五菜!B56,"")</f>
        <v>餐數</v>
      </c>
      <c r="C56" s="36"/>
      <c r="D56" s="131"/>
      <c r="E56" s="58" t="str">
        <f>IF(五菜!E56&lt;&gt;"",五菜!E56,"")</f>
        <v/>
      </c>
      <c r="F56" s="54" t="str">
        <f>IF(五菜!F56&lt;&gt;"",五菜!F56,"")</f>
        <v/>
      </c>
      <c r="G56" s="55" t="str">
        <f>IF(五菜!G56&lt;&gt;"",五菜!G56,"")</f>
        <v/>
      </c>
      <c r="H56" s="54" t="str">
        <f>IF(五菜!H56&lt;&gt;"",五菜!H56,"")</f>
        <v/>
      </c>
      <c r="I56" s="55" t="str">
        <f>IF(五菜!I56&lt;&gt;"",五菜!I56,"")</f>
        <v/>
      </c>
      <c r="J56" s="68" t="str">
        <f>IF(五菜!L56&lt;&gt;"",五菜!L56,"")</f>
        <v>737大卡</v>
      </c>
    </row>
    <row r="57" spans="2:10" ht="19.8" x14ac:dyDescent="0.3">
      <c r="B57" s="67">
        <f>IF(五菜!B57&lt;&gt;"",五菜!B57,"")</f>
        <v>80</v>
      </c>
      <c r="C57" s="16"/>
      <c r="D57" s="132"/>
      <c r="E57" s="59" t="str">
        <f>IF(五菜!E57&lt;&gt;"",五菜!E57,"")</f>
        <v/>
      </c>
      <c r="F57" s="9" t="str">
        <f>IF(五菜!F57&lt;&gt;"",五菜!F57,"")</f>
        <v/>
      </c>
      <c r="G57" s="60" t="str">
        <f>IF(五菜!G57&lt;&gt;"",五菜!G57,"")</f>
        <v/>
      </c>
      <c r="H57" s="9" t="str">
        <f>IF(五菜!H57&lt;&gt;"",五菜!H57,"")</f>
        <v/>
      </c>
      <c r="I57" s="60" t="str">
        <f>IF(五菜!I57&lt;&gt;"",五菜!I57,"")</f>
        <v/>
      </c>
      <c r="J57" s="70" t="str">
        <f>IF(五菜!L57&lt;&gt;"",五菜!L57,"")</f>
        <v/>
      </c>
    </row>
    <row r="58" spans="2:10" ht="19.8" x14ac:dyDescent="0.3">
      <c r="B58" s="11" t="str">
        <f>IF(五菜!B58&lt;&gt;"",五菜!B58,"")</f>
        <v/>
      </c>
      <c r="C58" s="103"/>
      <c r="D58" s="108" t="str">
        <f>IF(五菜!D58&lt;&gt;"",五菜!D58,"")</f>
        <v/>
      </c>
      <c r="E58" s="54" t="str">
        <f>IF(五菜!E58&lt;&gt;"",五菜!E58,"")</f>
        <v/>
      </c>
      <c r="F58" s="54" t="str">
        <f>IF(五菜!F58&lt;&gt;"",五菜!F58,"")</f>
        <v/>
      </c>
      <c r="G58" s="54" t="str">
        <f>IF(五菜!G58&lt;&gt;"",五菜!G58,"")</f>
        <v/>
      </c>
      <c r="H58" s="54" t="str">
        <f>IF(五菜!H58&lt;&gt;"",五菜!H58,"")</f>
        <v/>
      </c>
      <c r="I58" s="58" t="str">
        <f>IF(五菜!I58&lt;&gt;"",五菜!I58,"")</f>
        <v/>
      </c>
      <c r="J58" s="69" t="str">
        <f>IF(五菜!L58&lt;&gt;"",五菜!L58,"")</f>
        <v/>
      </c>
    </row>
    <row r="59" spans="2:10" ht="19.8" x14ac:dyDescent="0.3">
      <c r="B59" s="11" t="s">
        <v>48</v>
      </c>
      <c r="C59" s="103"/>
      <c r="D59" s="131"/>
      <c r="E59" s="61" t="str">
        <f>IF(五菜!E59&lt;&gt;"",五菜!E59,"")</f>
        <v/>
      </c>
      <c r="F59" s="57" t="str">
        <f>IF(五菜!F59&lt;&gt;"",五菜!F59,"")</f>
        <v/>
      </c>
      <c r="G59" s="61" t="str">
        <f>IF(五菜!G59&lt;&gt;"",五菜!G59,"")</f>
        <v/>
      </c>
      <c r="H59" s="57" t="str">
        <f>IF(五菜!H59&lt;&gt;"",五菜!H59,"")</f>
        <v/>
      </c>
      <c r="I59" s="56" t="str">
        <f>IF(五菜!I59&lt;&gt;"",五菜!I59,"")</f>
        <v/>
      </c>
      <c r="J59" s="68" t="str">
        <f>IF(五菜!L59&lt;&gt;"",五菜!L59,"")</f>
        <v/>
      </c>
    </row>
    <row r="60" spans="2:10" ht="19.8" x14ac:dyDescent="0.3">
      <c r="B60" s="11" t="str">
        <f>IF(五菜!B60&lt;&gt;"",五菜!B60,"")</f>
        <v/>
      </c>
      <c r="C60" s="103"/>
      <c r="D60" s="131"/>
      <c r="E60" s="54" t="str">
        <f>IF(五菜!E60&lt;&gt;"",五菜!E60,"")</f>
        <v/>
      </c>
      <c r="F60" s="55" t="str">
        <f>IF(五菜!F60&lt;&gt;"",五菜!F60,"")</f>
        <v/>
      </c>
      <c r="G60" s="54" t="str">
        <f>IF(五菜!G60&lt;&gt;"",五菜!G60,"")</f>
        <v/>
      </c>
      <c r="H60" s="55" t="str">
        <f>IF(五菜!H60&lt;&gt;"",五菜!H60,"")</f>
        <v/>
      </c>
      <c r="I60" s="58" t="str">
        <f>IF(五菜!I60&lt;&gt;"",五菜!I60,"")</f>
        <v/>
      </c>
      <c r="J60" s="70" t="str">
        <f>IF(五菜!L60&lt;&gt;"",五菜!L60,"")</f>
        <v/>
      </c>
    </row>
    <row r="61" spans="2:10" ht="19.8" x14ac:dyDescent="0.3">
      <c r="B61" s="11" t="s">
        <v>49</v>
      </c>
      <c r="C61" s="103"/>
      <c r="D61" s="131"/>
      <c r="E61" s="54" t="str">
        <f>IF(五菜!E61&lt;&gt;"",五菜!E61,"")</f>
        <v/>
      </c>
      <c r="F61" s="55" t="str">
        <f>IF(五菜!F61&lt;&gt;"",五菜!F61,"")</f>
        <v/>
      </c>
      <c r="G61" s="54" t="str">
        <f>IF(五菜!G61&lt;&gt;"",五菜!G61,"")</f>
        <v/>
      </c>
      <c r="H61" s="55" t="str">
        <f>IF(五菜!H61&lt;&gt;"",五菜!H61,"")</f>
        <v/>
      </c>
      <c r="I61" s="58" t="str">
        <f>IF(五菜!I61&lt;&gt;"",五菜!I61,"")</f>
        <v/>
      </c>
      <c r="J61" s="68" t="str">
        <f>IF(五菜!L61&lt;&gt;"",五菜!L61,"")</f>
        <v/>
      </c>
    </row>
    <row r="62" spans="2:10" ht="19.8" x14ac:dyDescent="0.3">
      <c r="B62" s="105" t="str">
        <f>IF(五菜!B62&lt;&gt;"",五菜!B62,"")</f>
        <v/>
      </c>
      <c r="C62" s="103"/>
      <c r="D62" s="131"/>
      <c r="E62" s="54" t="str">
        <f>IF(五菜!E62&lt;&gt;"",五菜!E62,"")</f>
        <v/>
      </c>
      <c r="F62" s="55" t="str">
        <f>IF(五菜!F62&lt;&gt;"",五菜!F62,"")</f>
        <v/>
      </c>
      <c r="G62" s="54" t="str">
        <f>IF(五菜!G62&lt;&gt;"",五菜!G62,"")</f>
        <v/>
      </c>
      <c r="H62" s="55" t="str">
        <f>IF(五菜!H62&lt;&gt;"",五菜!H62,"")</f>
        <v/>
      </c>
      <c r="I62" s="58" t="str">
        <f>IF(五菜!I62&lt;&gt;"",五菜!I62,"")</f>
        <v/>
      </c>
      <c r="J62" s="70" t="str">
        <f>IF(五菜!L62&lt;&gt;"",五菜!L62,"")</f>
        <v/>
      </c>
    </row>
    <row r="63" spans="2:10" ht="19.8" x14ac:dyDescent="0.3">
      <c r="B63" s="105"/>
      <c r="C63" s="104"/>
      <c r="D63" s="131"/>
      <c r="E63" s="54" t="str">
        <f>IF(五菜!E63&lt;&gt;"",五菜!E63,"")</f>
        <v/>
      </c>
      <c r="F63" s="55" t="str">
        <f>IF(五菜!F63&lt;&gt;"",五菜!F63,"")</f>
        <v/>
      </c>
      <c r="G63" s="54" t="str">
        <f>IF(五菜!G63&lt;&gt;"",五菜!G63,"")</f>
        <v/>
      </c>
      <c r="H63" s="55" t="str">
        <f>IF(五菜!H63&lt;&gt;"",五菜!H63,"")</f>
        <v/>
      </c>
      <c r="I63" s="58" t="str">
        <f>IF(五菜!I63&lt;&gt;"",五菜!I63,"")</f>
        <v/>
      </c>
      <c r="J63" s="68" t="str">
        <f>IF(五菜!L63&lt;&gt;"",五菜!L63,"")</f>
        <v/>
      </c>
    </row>
    <row r="64" spans="2:10" ht="19.8" x14ac:dyDescent="0.3">
      <c r="B64" s="106"/>
      <c r="C64" s="15"/>
      <c r="D64" s="131"/>
      <c r="E64" s="54" t="str">
        <f>IF(五菜!E64&lt;&gt;"",五菜!E64,"")</f>
        <v/>
      </c>
      <c r="F64" s="55" t="str">
        <f>IF(五菜!F64&lt;&gt;"",五菜!F64,"")</f>
        <v/>
      </c>
      <c r="G64" s="54" t="str">
        <f>IF(五菜!G64&lt;&gt;"",五菜!G64,"")</f>
        <v/>
      </c>
      <c r="H64" s="55" t="str">
        <f>IF(五菜!H64&lt;&gt;"",五菜!H64,"")</f>
        <v/>
      </c>
      <c r="I64" s="58" t="str">
        <f>IF(五菜!I64&lt;&gt;"",五菜!I64,"")</f>
        <v/>
      </c>
      <c r="J64" s="70" t="str">
        <f>IF(五菜!L64&lt;&gt;"",五菜!L64,"")</f>
        <v/>
      </c>
    </row>
    <row r="65" spans="2:10" ht="19.8" x14ac:dyDescent="0.3">
      <c r="B65" s="74" t="str">
        <f>IF(五菜!B65&lt;&gt;"",五菜!B65,"")</f>
        <v/>
      </c>
      <c r="C65" s="25"/>
      <c r="D65" s="131"/>
      <c r="E65" s="54" t="str">
        <f>IF(五菜!E65&lt;&gt;"",五菜!E65,"")</f>
        <v/>
      </c>
      <c r="F65" s="55" t="str">
        <f>IF(五菜!F65&lt;&gt;"",五菜!F65,"")</f>
        <v/>
      </c>
      <c r="G65" s="54" t="str">
        <f>IF(五菜!G65&lt;&gt;"",五菜!G65,"")</f>
        <v/>
      </c>
      <c r="H65" s="55" t="str">
        <f>IF(五菜!H65&lt;&gt;"",五菜!H65,"")</f>
        <v/>
      </c>
      <c r="I65" s="58" t="str">
        <f>IF(五菜!I65&lt;&gt;"",五菜!I65,"")</f>
        <v/>
      </c>
      <c r="J65" s="68" t="str">
        <f>IF(五菜!L65&lt;&gt;"",五菜!L65,"")</f>
        <v/>
      </c>
    </row>
    <row r="66" spans="2:10" ht="20.399999999999999" thickBot="1" x14ac:dyDescent="0.35">
      <c r="B66" s="75" t="str">
        <f>IF(五菜!B66&lt;&gt;"",五菜!B66,"")</f>
        <v/>
      </c>
      <c r="C66" s="21"/>
      <c r="D66" s="133"/>
      <c r="E66" s="63" t="str">
        <f>IF(五菜!E66&lt;&gt;"",五菜!E66,"")</f>
        <v/>
      </c>
      <c r="F66" s="64" t="str">
        <f>IF(五菜!F66&lt;&gt;"",五菜!F66,"")</f>
        <v/>
      </c>
      <c r="G66" s="63" t="str">
        <f>IF(五菜!G66&lt;&gt;"",五菜!G66,"")</f>
        <v/>
      </c>
      <c r="H66" s="64" t="str">
        <f>IF(五菜!H66&lt;&gt;"",五菜!H66,"")</f>
        <v/>
      </c>
      <c r="I66" s="65" t="str">
        <f>IF(五菜!I66&lt;&gt;"",五菜!I66,"")</f>
        <v/>
      </c>
      <c r="J66" s="71" t="str">
        <f>IF(五菜!L66&lt;&gt;"",五菜!L66,"")</f>
        <v/>
      </c>
    </row>
    <row r="67" spans="2:10" ht="21.75" customHeight="1" x14ac:dyDescent="0.6">
      <c r="B67" s="1"/>
      <c r="C67" s="1"/>
      <c r="D67" s="1"/>
      <c r="E67" s="1"/>
      <c r="F67" s="1"/>
      <c r="G67" s="1"/>
      <c r="H67" s="1"/>
      <c r="I67" s="24" t="str">
        <f>IF(五菜!J67&lt;&gt;"",五菜!J67,"")</f>
        <v>製表日期:</v>
      </c>
      <c r="J67" s="72" t="str">
        <f>IF(五菜!L67&lt;&gt;"",五菜!L67,"")</f>
        <v>108/01/23</v>
      </c>
    </row>
  </sheetData>
  <mergeCells count="20">
    <mergeCell ref="B1:J1"/>
    <mergeCell ref="C4:C9"/>
    <mergeCell ref="C13:C18"/>
    <mergeCell ref="C22:C27"/>
    <mergeCell ref="D4:D12"/>
    <mergeCell ref="D13:D21"/>
    <mergeCell ref="B26:B28"/>
    <mergeCell ref="D22:D30"/>
    <mergeCell ref="B8:B10"/>
    <mergeCell ref="B17:B19"/>
    <mergeCell ref="B35:B37"/>
    <mergeCell ref="B62:B64"/>
    <mergeCell ref="B44:B46"/>
    <mergeCell ref="B53:B55"/>
    <mergeCell ref="D31:D39"/>
    <mergeCell ref="D58:D66"/>
    <mergeCell ref="D49:D57"/>
    <mergeCell ref="D40:D48"/>
    <mergeCell ref="C31:C36"/>
    <mergeCell ref="C58:C63"/>
  </mergeCells>
  <phoneticPr fontId="2" type="noConversion"/>
  <printOptions horizontalCentered="1"/>
  <pageMargins left="0.59055118110236227" right="0.59055118110236227" top="0.51181102362204722" bottom="0.51181102362204722" header="0.47244094488188981" footer="0.47244094488188981"/>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B16" workbookViewId="0">
      <selection activeCell="E58" sqref="E58"/>
    </sheetView>
  </sheetViews>
  <sheetFormatPr defaultRowHeight="16.2" x14ac:dyDescent="0.3"/>
  <cols>
    <col min="1" max="1" width="1" hidden="1" customWidth="1"/>
    <col min="2" max="3" width="5.44140625" bestFit="1" customWidth="1"/>
    <col min="4" max="4" width="19.21875" customWidth="1"/>
    <col min="5" max="13" width="5.44140625" bestFit="1" customWidth="1"/>
    <col min="14" max="14" width="16.109375" customWidth="1"/>
  </cols>
  <sheetData>
    <row r="1" spans="2:14" ht="3" customHeight="1" x14ac:dyDescent="0.3"/>
    <row r="2" spans="2:14" ht="22.2" x14ac:dyDescent="0.4">
      <c r="B2" s="137" t="str">
        <f>SUBSTITUTE(三菜!B1,"食譜設計","意見調查表")</f>
        <v>TTTT午餐意見調查表</v>
      </c>
      <c r="C2" s="137"/>
      <c r="D2" s="137"/>
      <c r="E2" s="137"/>
      <c r="F2" s="137"/>
      <c r="G2" s="137"/>
      <c r="H2" s="137"/>
      <c r="I2" s="137"/>
      <c r="J2" s="137"/>
      <c r="K2" s="137"/>
      <c r="L2" s="137"/>
      <c r="M2" s="137"/>
      <c r="N2" s="137"/>
    </row>
    <row r="3" spans="2:14" x14ac:dyDescent="0.3">
      <c r="B3" s="138" t="s">
        <v>37</v>
      </c>
      <c r="C3" s="138"/>
      <c r="D3" s="138"/>
      <c r="E3" s="138"/>
      <c r="F3" s="138"/>
      <c r="G3" s="138"/>
      <c r="H3" s="138"/>
      <c r="I3" s="138"/>
      <c r="J3" s="138"/>
      <c r="K3" s="138"/>
      <c r="L3" s="138"/>
      <c r="M3" s="138"/>
      <c r="N3" s="138"/>
    </row>
    <row r="4" spans="2:14" x14ac:dyDescent="0.3">
      <c r="B4" s="139" t="s">
        <v>1</v>
      </c>
      <c r="C4" s="139" t="s">
        <v>2</v>
      </c>
      <c r="D4" s="139" t="s">
        <v>26</v>
      </c>
      <c r="E4" s="136" t="s">
        <v>27</v>
      </c>
      <c r="F4" s="136"/>
      <c r="G4" s="136"/>
      <c r="H4" s="136" t="s">
        <v>31</v>
      </c>
      <c r="I4" s="136"/>
      <c r="J4" s="136"/>
      <c r="K4" s="136" t="s">
        <v>35</v>
      </c>
      <c r="L4" s="136"/>
      <c r="M4" s="136"/>
      <c r="N4" s="140" t="s">
        <v>36</v>
      </c>
    </row>
    <row r="5" spans="2:14" x14ac:dyDescent="0.3">
      <c r="B5" s="139"/>
      <c r="C5" s="139"/>
      <c r="D5" s="139"/>
      <c r="E5" s="51" t="s">
        <v>28</v>
      </c>
      <c r="F5" s="51" t="s">
        <v>29</v>
      </c>
      <c r="G5" s="51" t="s">
        <v>30</v>
      </c>
      <c r="H5" s="51" t="s">
        <v>32</v>
      </c>
      <c r="I5" s="51" t="s">
        <v>33</v>
      </c>
      <c r="J5" s="51" t="s">
        <v>34</v>
      </c>
      <c r="K5" s="51" t="s">
        <v>28</v>
      </c>
      <c r="L5" s="51" t="s">
        <v>29</v>
      </c>
      <c r="M5" s="51" t="s">
        <v>30</v>
      </c>
      <c r="N5" s="141"/>
    </row>
    <row r="6" spans="2:14" x14ac:dyDescent="0.3">
      <c r="B6" s="42" t="str">
        <f>IF(三菜!B4&lt;&gt;"",三菜!B4,"")</f>
        <v/>
      </c>
      <c r="C6" s="149" t="str">
        <f>RIGHT(IF(三菜!B8&lt;&gt;"",三菜!B8,""),1)</f>
        <v/>
      </c>
      <c r="D6" s="41" t="str">
        <f>IF(三菜!D4&gt;"",三菜!D4,"")</f>
        <v/>
      </c>
      <c r="E6" s="41"/>
      <c r="F6" s="41"/>
      <c r="G6" s="41"/>
      <c r="H6" s="41"/>
      <c r="I6" s="41"/>
      <c r="J6" s="41"/>
      <c r="K6" s="41"/>
      <c r="L6" s="41"/>
      <c r="M6" s="41"/>
      <c r="N6" s="145"/>
    </row>
    <row r="7" spans="2:14" x14ac:dyDescent="0.3">
      <c r="B7" s="46" t="s">
        <v>38</v>
      </c>
      <c r="C7" s="143"/>
      <c r="D7" s="41" t="str">
        <f>IF(三菜!E4&gt;"",三菜!E4,"")</f>
        <v/>
      </c>
      <c r="E7" s="41"/>
      <c r="F7" s="41"/>
      <c r="G7" s="41"/>
      <c r="H7" s="41"/>
      <c r="I7" s="41"/>
      <c r="J7" s="41"/>
      <c r="K7" s="41"/>
      <c r="L7" s="41"/>
      <c r="M7" s="41"/>
      <c r="N7" s="146"/>
    </row>
    <row r="8" spans="2:14" x14ac:dyDescent="0.3">
      <c r="B8" s="46" t="str">
        <f>IF(三菜!B6&lt;&gt;"",三菜!B6,"")</f>
        <v/>
      </c>
      <c r="C8" s="143"/>
      <c r="D8" s="41" t="str">
        <f>IF(三菜!F4&gt;"",三菜!F4,"")</f>
        <v/>
      </c>
      <c r="E8" s="41"/>
      <c r="F8" s="41"/>
      <c r="G8" s="41"/>
      <c r="H8" s="41"/>
      <c r="I8" s="41"/>
      <c r="J8" s="41"/>
      <c r="K8" s="41"/>
      <c r="L8" s="41"/>
      <c r="M8" s="41"/>
      <c r="N8" s="146"/>
    </row>
    <row r="9" spans="2:14" x14ac:dyDescent="0.3">
      <c r="B9" s="46" t="s">
        <v>39</v>
      </c>
      <c r="C9" s="143"/>
      <c r="D9" s="41" t="str">
        <f>IF(三菜!G4&gt;"",三菜!G4,"")</f>
        <v/>
      </c>
      <c r="E9" s="41"/>
      <c r="F9" s="41"/>
      <c r="G9" s="41"/>
      <c r="H9" s="41"/>
      <c r="I9" s="41"/>
      <c r="J9" s="41"/>
      <c r="K9" s="41"/>
      <c r="L9" s="41"/>
      <c r="M9" s="41"/>
      <c r="N9" s="146"/>
    </row>
    <row r="10" spans="2:14" x14ac:dyDescent="0.3">
      <c r="B10" s="44"/>
      <c r="C10" s="143"/>
      <c r="D10" s="41" t="str">
        <f>IF(三菜!H4&gt;"",三菜!H4,"")</f>
        <v/>
      </c>
      <c r="E10" s="41"/>
      <c r="F10" s="41"/>
      <c r="G10" s="41"/>
      <c r="H10" s="41"/>
      <c r="I10" s="41"/>
      <c r="J10" s="41"/>
      <c r="K10" s="41"/>
      <c r="L10" s="41"/>
      <c r="M10" s="41"/>
      <c r="N10" s="146"/>
    </row>
    <row r="11" spans="2:14" ht="16.8" thickBot="1" x14ac:dyDescent="0.35">
      <c r="B11" s="47"/>
      <c r="C11" s="144"/>
      <c r="D11" s="48" t="str">
        <f>IF(三菜!I4&gt;"",三菜!I4,"")</f>
        <v/>
      </c>
      <c r="E11" s="48"/>
      <c r="F11" s="48"/>
      <c r="G11" s="48"/>
      <c r="H11" s="48"/>
      <c r="I11" s="48"/>
      <c r="J11" s="48"/>
      <c r="K11" s="48"/>
      <c r="L11" s="48"/>
      <c r="M11" s="48"/>
      <c r="N11" s="147"/>
    </row>
    <row r="12" spans="2:14" x14ac:dyDescent="0.3">
      <c r="B12" s="49" t="str">
        <f>IF(三菜!B13&lt;&gt;"",三菜!B13,"")</f>
        <v/>
      </c>
      <c r="C12" s="142" t="str">
        <f>RIGHT(IF(三菜!B17&lt;&gt;"",三菜!B17,""),1)</f>
        <v/>
      </c>
      <c r="D12" s="45" t="str">
        <f>IF(三菜!D13&gt;"",三菜!D13,"")</f>
        <v/>
      </c>
      <c r="E12" s="50"/>
      <c r="F12" s="50"/>
      <c r="G12" s="50"/>
      <c r="H12" s="50"/>
      <c r="I12" s="50"/>
      <c r="J12" s="50"/>
      <c r="K12" s="50"/>
      <c r="L12" s="50"/>
      <c r="M12" s="50"/>
      <c r="N12" s="148"/>
    </row>
    <row r="13" spans="2:14" x14ac:dyDescent="0.3">
      <c r="B13" s="46" t="s">
        <v>38</v>
      </c>
      <c r="C13" s="143"/>
      <c r="D13" s="41" t="str">
        <f>IF(三菜!E13&gt;"",三菜!E13,"")</f>
        <v/>
      </c>
      <c r="E13" s="41"/>
      <c r="F13" s="41"/>
      <c r="G13" s="41"/>
      <c r="H13" s="41"/>
      <c r="I13" s="41"/>
      <c r="J13" s="41"/>
      <c r="K13" s="41"/>
      <c r="L13" s="41"/>
      <c r="M13" s="41"/>
      <c r="N13" s="146"/>
    </row>
    <row r="14" spans="2:14" x14ac:dyDescent="0.3">
      <c r="B14" s="46" t="str">
        <f>IF(三菜!B15&lt;&gt;"",三菜!B15,"")</f>
        <v/>
      </c>
      <c r="C14" s="143"/>
      <c r="D14" s="41" t="str">
        <f>IF(三菜!F13&gt;"",三菜!F13,"")</f>
        <v/>
      </c>
      <c r="E14" s="41"/>
      <c r="F14" s="41"/>
      <c r="G14" s="41"/>
      <c r="H14" s="41"/>
      <c r="I14" s="41"/>
      <c r="J14" s="41"/>
      <c r="K14" s="41"/>
      <c r="L14" s="41"/>
      <c r="M14" s="41"/>
      <c r="N14" s="146"/>
    </row>
    <row r="15" spans="2:14" x14ac:dyDescent="0.3">
      <c r="B15" s="46" t="s">
        <v>39</v>
      </c>
      <c r="C15" s="143"/>
      <c r="D15" s="41" t="str">
        <f>IF(三菜!G13&gt;"",三菜!G13,"")</f>
        <v/>
      </c>
      <c r="E15" s="41"/>
      <c r="F15" s="41"/>
      <c r="G15" s="41"/>
      <c r="H15" s="41"/>
      <c r="I15" s="41"/>
      <c r="J15" s="41"/>
      <c r="K15" s="41"/>
      <c r="L15" s="41"/>
      <c r="M15" s="41"/>
      <c r="N15" s="146"/>
    </row>
    <row r="16" spans="2:14" x14ac:dyDescent="0.3">
      <c r="B16" s="44"/>
      <c r="C16" s="143"/>
      <c r="D16" s="41" t="str">
        <f>IF(三菜!H13&gt;"",三菜!H13,"")</f>
        <v/>
      </c>
      <c r="E16" s="41"/>
      <c r="F16" s="41"/>
      <c r="G16" s="41"/>
      <c r="H16" s="41"/>
      <c r="I16" s="41"/>
      <c r="J16" s="41"/>
      <c r="K16" s="41"/>
      <c r="L16" s="41"/>
      <c r="M16" s="41"/>
      <c r="N16" s="146"/>
    </row>
    <row r="17" spans="2:14" ht="16.8" thickBot="1" x14ac:dyDescent="0.35">
      <c r="B17" s="47"/>
      <c r="C17" s="144"/>
      <c r="D17" s="48" t="str">
        <f>IF(三菜!I13&gt;"",三菜!I13,"")</f>
        <v/>
      </c>
      <c r="E17" s="48"/>
      <c r="F17" s="48"/>
      <c r="G17" s="48"/>
      <c r="H17" s="48"/>
      <c r="I17" s="48"/>
      <c r="J17" s="48"/>
      <c r="K17" s="48"/>
      <c r="L17" s="48"/>
      <c r="M17" s="48"/>
      <c r="N17" s="147"/>
    </row>
    <row r="18" spans="2:14" x14ac:dyDescent="0.3">
      <c r="B18" s="46" t="str">
        <f>IF(三菜!B22&lt;&gt;"",三菜!B22,"")</f>
        <v/>
      </c>
      <c r="C18" s="143" t="str">
        <f>RIGHT(IF(三菜!B26&lt;&gt;"",三菜!B26,""),1)</f>
        <v/>
      </c>
      <c r="D18" s="45" t="str">
        <f>IF(三菜!D22&gt;"",三菜!D22,"")</f>
        <v/>
      </c>
      <c r="E18" s="45"/>
      <c r="F18" s="45"/>
      <c r="G18" s="45"/>
      <c r="H18" s="45"/>
      <c r="I18" s="45"/>
      <c r="J18" s="45"/>
      <c r="K18" s="45"/>
      <c r="L18" s="45"/>
      <c r="M18" s="45"/>
      <c r="N18" s="146"/>
    </row>
    <row r="19" spans="2:14" x14ac:dyDescent="0.3">
      <c r="B19" s="46" t="s">
        <v>38</v>
      </c>
      <c r="C19" s="143"/>
      <c r="D19" s="41" t="str">
        <f>IF(三菜!E22&gt;"",三菜!E22,"")</f>
        <v/>
      </c>
      <c r="E19" s="41"/>
      <c r="F19" s="41"/>
      <c r="G19" s="41"/>
      <c r="H19" s="41"/>
      <c r="I19" s="41"/>
      <c r="J19" s="41"/>
      <c r="K19" s="41"/>
      <c r="L19" s="41"/>
      <c r="M19" s="41"/>
      <c r="N19" s="146"/>
    </row>
    <row r="20" spans="2:14" x14ac:dyDescent="0.3">
      <c r="B20" s="46" t="str">
        <f>IF(三菜!B24&lt;&gt;"",三菜!B24,"")</f>
        <v/>
      </c>
      <c r="C20" s="143"/>
      <c r="D20" s="41" t="str">
        <f>IF(三菜!F22&gt;"",三菜!F22,"")</f>
        <v/>
      </c>
      <c r="E20" s="41"/>
      <c r="F20" s="41"/>
      <c r="G20" s="41"/>
      <c r="H20" s="41"/>
      <c r="I20" s="41"/>
      <c r="J20" s="41"/>
      <c r="K20" s="41"/>
      <c r="L20" s="41"/>
      <c r="M20" s="41"/>
      <c r="N20" s="146"/>
    </row>
    <row r="21" spans="2:14" x14ac:dyDescent="0.3">
      <c r="B21" s="46" t="s">
        <v>39</v>
      </c>
      <c r="C21" s="143"/>
      <c r="D21" s="41" t="str">
        <f>IF(三菜!G22&gt;"",三菜!G22,"")</f>
        <v/>
      </c>
      <c r="E21" s="41"/>
      <c r="F21" s="41"/>
      <c r="G21" s="41"/>
      <c r="H21" s="41"/>
      <c r="I21" s="41"/>
      <c r="J21" s="41"/>
      <c r="K21" s="41"/>
      <c r="L21" s="41"/>
      <c r="M21" s="41"/>
      <c r="N21" s="146"/>
    </row>
    <row r="22" spans="2:14" x14ac:dyDescent="0.3">
      <c r="B22" s="44"/>
      <c r="C22" s="143"/>
      <c r="D22" s="41" t="str">
        <f>IF(三菜!H22&gt;"",三菜!H22,"")</f>
        <v/>
      </c>
      <c r="E22" s="41"/>
      <c r="F22" s="41"/>
      <c r="G22" s="41"/>
      <c r="H22" s="41"/>
      <c r="I22" s="41"/>
      <c r="J22" s="41"/>
      <c r="K22" s="41"/>
      <c r="L22" s="41"/>
      <c r="M22" s="41"/>
      <c r="N22" s="146"/>
    </row>
    <row r="23" spans="2:14" ht="16.8" thickBot="1" x14ac:dyDescent="0.35">
      <c r="B23" s="44"/>
      <c r="C23" s="143"/>
      <c r="D23" s="48" t="str">
        <f>IF(三菜!I22&gt;"",三菜!I22,"")</f>
        <v/>
      </c>
      <c r="E23" s="43"/>
      <c r="F23" s="43"/>
      <c r="G23" s="43"/>
      <c r="H23" s="43"/>
      <c r="I23" s="43"/>
      <c r="J23" s="43"/>
      <c r="K23" s="43"/>
      <c r="L23" s="43"/>
      <c r="M23" s="43"/>
      <c r="N23" s="146"/>
    </row>
    <row r="24" spans="2:14" x14ac:dyDescent="0.3">
      <c r="B24" s="49" t="str">
        <f>IF(三菜!B31&lt;&gt;"",三菜!B31,"")</f>
        <v/>
      </c>
      <c r="C24" s="142" t="str">
        <f>RIGHT(IF(三菜!B35&lt;&gt;"",三菜!B35,""),1)</f>
        <v/>
      </c>
      <c r="D24" s="45" t="str">
        <f>IF(三菜!D31&gt;"",三菜!D31,"")</f>
        <v/>
      </c>
      <c r="E24" s="50"/>
      <c r="F24" s="50"/>
      <c r="G24" s="50"/>
      <c r="H24" s="50"/>
      <c r="I24" s="50"/>
      <c r="J24" s="50"/>
      <c r="K24" s="50"/>
      <c r="L24" s="50"/>
      <c r="M24" s="50"/>
      <c r="N24" s="148"/>
    </row>
    <row r="25" spans="2:14" x14ac:dyDescent="0.3">
      <c r="B25" s="46" t="s">
        <v>38</v>
      </c>
      <c r="C25" s="143"/>
      <c r="D25" s="41" t="str">
        <f>IF(三菜!E31&gt;"",三菜!E31,"")</f>
        <v/>
      </c>
      <c r="E25" s="41"/>
      <c r="F25" s="41"/>
      <c r="G25" s="41"/>
      <c r="H25" s="41"/>
      <c r="I25" s="41"/>
      <c r="J25" s="41"/>
      <c r="K25" s="41"/>
      <c r="L25" s="41"/>
      <c r="M25" s="41"/>
      <c r="N25" s="146"/>
    </row>
    <row r="26" spans="2:14" x14ac:dyDescent="0.3">
      <c r="B26" s="46" t="str">
        <f>IF(三菜!B33&lt;&gt;"",三菜!B33,"")</f>
        <v/>
      </c>
      <c r="C26" s="143"/>
      <c r="D26" s="41" t="str">
        <f>IF(三菜!F31&gt;"",三菜!F31,"")</f>
        <v/>
      </c>
      <c r="E26" s="41"/>
      <c r="F26" s="41"/>
      <c r="G26" s="41"/>
      <c r="H26" s="41"/>
      <c r="I26" s="41"/>
      <c r="J26" s="41"/>
      <c r="K26" s="41"/>
      <c r="L26" s="41"/>
      <c r="M26" s="41"/>
      <c r="N26" s="146"/>
    </row>
    <row r="27" spans="2:14" x14ac:dyDescent="0.3">
      <c r="B27" s="46" t="s">
        <v>39</v>
      </c>
      <c r="C27" s="143"/>
      <c r="D27" s="41" t="str">
        <f>IF(三菜!G31&gt;"",三菜!G31,"")</f>
        <v/>
      </c>
      <c r="E27" s="41"/>
      <c r="F27" s="41"/>
      <c r="G27" s="41"/>
      <c r="H27" s="41"/>
      <c r="I27" s="41"/>
      <c r="J27" s="41"/>
      <c r="K27" s="41"/>
      <c r="L27" s="41"/>
      <c r="M27" s="41"/>
      <c r="N27" s="146"/>
    </row>
    <row r="28" spans="2:14" x14ac:dyDescent="0.3">
      <c r="B28" s="44"/>
      <c r="C28" s="143"/>
      <c r="D28" s="41" t="str">
        <f>IF(三菜!H31&gt;"",三菜!H31,"")</f>
        <v/>
      </c>
      <c r="E28" s="41"/>
      <c r="F28" s="41"/>
      <c r="G28" s="41"/>
      <c r="H28" s="41"/>
      <c r="I28" s="41"/>
      <c r="J28" s="41"/>
      <c r="K28" s="41"/>
      <c r="L28" s="41"/>
      <c r="M28" s="41"/>
      <c r="N28" s="146"/>
    </row>
    <row r="29" spans="2:14" ht="16.8" thickBot="1" x14ac:dyDescent="0.35">
      <c r="B29" s="47"/>
      <c r="C29" s="144"/>
      <c r="D29" s="48" t="str">
        <f>IF(三菜!I31&gt;"",三菜!I31,"")</f>
        <v/>
      </c>
      <c r="E29" s="48"/>
      <c r="F29" s="48"/>
      <c r="G29" s="48"/>
      <c r="H29" s="48"/>
      <c r="I29" s="48"/>
      <c r="J29" s="48"/>
      <c r="K29" s="48"/>
      <c r="L29" s="48"/>
      <c r="M29" s="48"/>
      <c r="N29" s="147"/>
    </row>
    <row r="30" spans="2:14" x14ac:dyDescent="0.3">
      <c r="B30" s="49" t="str">
        <f>IF(三菜!B40&lt;&gt;"",三菜!B40,"")</f>
        <v/>
      </c>
      <c r="C30" s="142" t="str">
        <f>RIGHT(IF(三菜!B44&lt;&gt;"",三菜!B44,""),1)</f>
        <v/>
      </c>
      <c r="D30" s="45" t="str">
        <f>IF(三菜!D40&gt;"",三菜!D40,"")</f>
        <v/>
      </c>
      <c r="E30" s="50"/>
      <c r="F30" s="50"/>
      <c r="G30" s="50"/>
      <c r="H30" s="50"/>
      <c r="I30" s="50"/>
      <c r="J30" s="50"/>
      <c r="K30" s="50"/>
      <c r="L30" s="50"/>
      <c r="M30" s="50"/>
      <c r="N30" s="148"/>
    </row>
    <row r="31" spans="2:14" x14ac:dyDescent="0.3">
      <c r="B31" s="46" t="s">
        <v>38</v>
      </c>
      <c r="C31" s="143"/>
      <c r="D31" s="41" t="str">
        <f>IF(三菜!E40&gt;"",三菜!E40,"")</f>
        <v/>
      </c>
      <c r="E31" s="41"/>
      <c r="F31" s="41"/>
      <c r="G31" s="41"/>
      <c r="H31" s="41"/>
      <c r="I31" s="41"/>
      <c r="J31" s="41"/>
      <c r="K31" s="41"/>
      <c r="L31" s="41"/>
      <c r="M31" s="41"/>
      <c r="N31" s="146"/>
    </row>
    <row r="32" spans="2:14" x14ac:dyDescent="0.3">
      <c r="B32" s="46" t="str">
        <f>IF(三菜!B42&lt;&gt;"",三菜!B42,"")</f>
        <v/>
      </c>
      <c r="C32" s="143"/>
      <c r="D32" s="41" t="str">
        <f>IF(三菜!F40&gt;"",三菜!F40,"")</f>
        <v/>
      </c>
      <c r="E32" s="41"/>
      <c r="F32" s="41"/>
      <c r="G32" s="41"/>
      <c r="H32" s="41"/>
      <c r="I32" s="41"/>
      <c r="J32" s="41"/>
      <c r="K32" s="41"/>
      <c r="L32" s="41"/>
      <c r="M32" s="41"/>
      <c r="N32" s="146"/>
    </row>
    <row r="33" spans="2:14" x14ac:dyDescent="0.3">
      <c r="B33" s="46" t="s">
        <v>39</v>
      </c>
      <c r="C33" s="143"/>
      <c r="D33" s="41" t="str">
        <f>IF(三菜!G40&gt;"",三菜!G40,"")</f>
        <v/>
      </c>
      <c r="E33" s="41"/>
      <c r="F33" s="41"/>
      <c r="G33" s="41"/>
      <c r="H33" s="41"/>
      <c r="I33" s="41"/>
      <c r="J33" s="41"/>
      <c r="K33" s="41"/>
      <c r="L33" s="41"/>
      <c r="M33" s="41"/>
      <c r="N33" s="146"/>
    </row>
    <row r="34" spans="2:14" x14ac:dyDescent="0.3">
      <c r="B34" s="44"/>
      <c r="C34" s="143"/>
      <c r="D34" s="41" t="str">
        <f>IF(三菜!H40&gt;"",三菜!H40,"")</f>
        <v/>
      </c>
      <c r="E34" s="41"/>
      <c r="F34" s="41"/>
      <c r="G34" s="41"/>
      <c r="H34" s="41"/>
      <c r="I34" s="41"/>
      <c r="J34" s="41"/>
      <c r="K34" s="41"/>
      <c r="L34" s="41"/>
      <c r="M34" s="41"/>
      <c r="N34" s="146"/>
    </row>
    <row r="35" spans="2:14" ht="16.8" thickBot="1" x14ac:dyDescent="0.35">
      <c r="B35" s="47"/>
      <c r="C35" s="144"/>
      <c r="D35" s="48" t="str">
        <f>IF(三菜!I40&gt;"",三菜!I40,"")</f>
        <v/>
      </c>
      <c r="E35" s="48"/>
      <c r="F35" s="48"/>
      <c r="G35" s="48"/>
      <c r="H35" s="48"/>
      <c r="I35" s="48"/>
      <c r="J35" s="48"/>
      <c r="K35" s="48"/>
      <c r="L35" s="48"/>
      <c r="M35" s="48"/>
      <c r="N35" s="147"/>
    </row>
    <row r="37" spans="2:14" x14ac:dyDescent="0.3">
      <c r="B37" t="s">
        <v>40</v>
      </c>
    </row>
    <row r="38" spans="2:14" x14ac:dyDescent="0.3">
      <c r="B38" t="s">
        <v>41</v>
      </c>
    </row>
  </sheetData>
  <mergeCells count="19">
    <mergeCell ref="C30:C35"/>
    <mergeCell ref="N6:N11"/>
    <mergeCell ref="N12:N17"/>
    <mergeCell ref="N18:N23"/>
    <mergeCell ref="N24:N29"/>
    <mergeCell ref="N30:N35"/>
    <mergeCell ref="C6:C11"/>
    <mergeCell ref="C12:C17"/>
    <mergeCell ref="C18:C23"/>
    <mergeCell ref="C24:C29"/>
    <mergeCell ref="E4:G4"/>
    <mergeCell ref="H4:J4"/>
    <mergeCell ref="K4:M4"/>
    <mergeCell ref="B2:N2"/>
    <mergeCell ref="B3:N3"/>
    <mergeCell ref="B4:B5"/>
    <mergeCell ref="C4:C5"/>
    <mergeCell ref="D4:D5"/>
    <mergeCell ref="N4:N5"/>
  </mergeCells>
  <phoneticPr fontId="2" type="noConversion"/>
  <pageMargins left="0.28999999999999998" right="0.33" top="1" bottom="1" header="0.5" footer="0.5"/>
  <pageSetup paperSize="25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B1" workbookViewId="0">
      <selection activeCell="B2" sqref="B2:N2"/>
    </sheetView>
  </sheetViews>
  <sheetFormatPr defaultRowHeight="16.2" x14ac:dyDescent="0.3"/>
  <cols>
    <col min="1" max="1" width="1" hidden="1" customWidth="1"/>
    <col min="2" max="3" width="5.44140625" bestFit="1" customWidth="1"/>
    <col min="4" max="4" width="19.21875" customWidth="1"/>
    <col min="5" max="13" width="5.44140625" bestFit="1" customWidth="1"/>
    <col min="14" max="14" width="16.109375" customWidth="1"/>
  </cols>
  <sheetData>
    <row r="1" spans="2:14" ht="3" customHeight="1" x14ac:dyDescent="0.3"/>
    <row r="2" spans="2:14" ht="22.2" x14ac:dyDescent="0.4">
      <c r="B2" s="137" t="str">
        <f>SUBSTITUTE(假日!B1,"食譜設計","意見調查表")</f>
        <v>TTTT午餐意見調查表</v>
      </c>
      <c r="C2" s="137"/>
      <c r="D2" s="137"/>
      <c r="E2" s="137"/>
      <c r="F2" s="137"/>
      <c r="G2" s="137"/>
      <c r="H2" s="137"/>
      <c r="I2" s="137"/>
      <c r="J2" s="137"/>
      <c r="K2" s="137"/>
      <c r="L2" s="137"/>
      <c r="M2" s="137"/>
      <c r="N2" s="137"/>
    </row>
    <row r="3" spans="2:14" x14ac:dyDescent="0.3">
      <c r="B3" s="138" t="s">
        <v>37</v>
      </c>
      <c r="C3" s="138"/>
      <c r="D3" s="138"/>
      <c r="E3" s="138"/>
      <c r="F3" s="138"/>
      <c r="G3" s="138"/>
      <c r="H3" s="138"/>
      <c r="I3" s="138"/>
      <c r="J3" s="138"/>
      <c r="K3" s="138"/>
      <c r="L3" s="138"/>
      <c r="M3" s="138"/>
      <c r="N3" s="138"/>
    </row>
    <row r="4" spans="2:14" x14ac:dyDescent="0.3">
      <c r="B4" s="139" t="s">
        <v>1</v>
      </c>
      <c r="C4" s="139" t="s">
        <v>2</v>
      </c>
      <c r="D4" s="139" t="s">
        <v>26</v>
      </c>
      <c r="E4" s="136" t="s">
        <v>27</v>
      </c>
      <c r="F4" s="136"/>
      <c r="G4" s="136"/>
      <c r="H4" s="136" t="s">
        <v>31</v>
      </c>
      <c r="I4" s="136"/>
      <c r="J4" s="136"/>
      <c r="K4" s="136" t="s">
        <v>35</v>
      </c>
      <c r="L4" s="136"/>
      <c r="M4" s="136"/>
      <c r="N4" s="140" t="s">
        <v>36</v>
      </c>
    </row>
    <row r="5" spans="2:14" x14ac:dyDescent="0.3">
      <c r="B5" s="139"/>
      <c r="C5" s="139"/>
      <c r="D5" s="139"/>
      <c r="E5" s="51" t="s">
        <v>28</v>
      </c>
      <c r="F5" s="51" t="s">
        <v>29</v>
      </c>
      <c r="G5" s="51" t="s">
        <v>30</v>
      </c>
      <c r="H5" s="51" t="s">
        <v>32</v>
      </c>
      <c r="I5" s="51" t="s">
        <v>33</v>
      </c>
      <c r="J5" s="51" t="s">
        <v>34</v>
      </c>
      <c r="K5" s="51" t="s">
        <v>28</v>
      </c>
      <c r="L5" s="51" t="s">
        <v>29</v>
      </c>
      <c r="M5" s="51" t="s">
        <v>30</v>
      </c>
      <c r="N5" s="141"/>
    </row>
    <row r="6" spans="2:14" x14ac:dyDescent="0.3">
      <c r="B6" s="42" t="str">
        <f>IF(假日!B4&lt;&gt;"",假日!B4,"")</f>
        <v/>
      </c>
      <c r="C6" s="149" t="str">
        <f>RIGHT(IF(假日!B8&lt;&gt;"",假日!B8,""),1)</f>
        <v/>
      </c>
      <c r="D6" s="41" t="str">
        <f>IF(假日!D4&gt;"",假日!D4,"")</f>
        <v/>
      </c>
      <c r="E6" s="41"/>
      <c r="F6" s="41"/>
      <c r="G6" s="41"/>
      <c r="H6" s="41"/>
      <c r="I6" s="41"/>
      <c r="J6" s="41"/>
      <c r="K6" s="41"/>
      <c r="L6" s="41"/>
      <c r="M6" s="41"/>
      <c r="N6" s="145"/>
    </row>
    <row r="7" spans="2:14" x14ac:dyDescent="0.3">
      <c r="B7" s="46" t="s">
        <v>9</v>
      </c>
      <c r="C7" s="143"/>
      <c r="D7" s="41" t="str">
        <f>IF(假日!E4&gt;"",假日!E4,"")</f>
        <v/>
      </c>
      <c r="E7" s="41"/>
      <c r="F7" s="41"/>
      <c r="G7" s="41"/>
      <c r="H7" s="41"/>
      <c r="I7" s="41"/>
      <c r="J7" s="41"/>
      <c r="K7" s="41"/>
      <c r="L7" s="41"/>
      <c r="M7" s="41"/>
      <c r="N7" s="146"/>
    </row>
    <row r="8" spans="2:14" x14ac:dyDescent="0.3">
      <c r="B8" s="46" t="str">
        <f>IF(假日!B6&lt;&gt;"",假日!B6,"")</f>
        <v/>
      </c>
      <c r="C8" s="143"/>
      <c r="D8" s="41" t="str">
        <f>IF(假日!F4&gt;"",假日!F4,"")</f>
        <v/>
      </c>
      <c r="E8" s="41"/>
      <c r="F8" s="41"/>
      <c r="G8" s="41"/>
      <c r="H8" s="41"/>
      <c r="I8" s="41"/>
      <c r="J8" s="41"/>
      <c r="K8" s="41"/>
      <c r="L8" s="41"/>
      <c r="M8" s="41"/>
      <c r="N8" s="146"/>
    </row>
    <row r="9" spans="2:14" x14ac:dyDescent="0.3">
      <c r="B9" s="46" t="s">
        <v>10</v>
      </c>
      <c r="C9" s="143"/>
      <c r="D9" s="41" t="str">
        <f>IF(假日!G4&gt;"",假日!G4,"")</f>
        <v/>
      </c>
      <c r="E9" s="41"/>
      <c r="F9" s="41"/>
      <c r="G9" s="41"/>
      <c r="H9" s="41"/>
      <c r="I9" s="41"/>
      <c r="J9" s="41"/>
      <c r="K9" s="41"/>
      <c r="L9" s="41"/>
      <c r="M9" s="41"/>
      <c r="N9" s="146"/>
    </row>
    <row r="10" spans="2:14" x14ac:dyDescent="0.3">
      <c r="B10" s="44"/>
      <c r="C10" s="143"/>
      <c r="D10" s="41" t="str">
        <f>IF(假日!H4&gt;"",假日!H4,"")</f>
        <v/>
      </c>
      <c r="E10" s="41"/>
      <c r="F10" s="41"/>
      <c r="G10" s="41"/>
      <c r="H10" s="41"/>
      <c r="I10" s="41"/>
      <c r="J10" s="41"/>
      <c r="K10" s="41"/>
      <c r="L10" s="41"/>
      <c r="M10" s="41"/>
      <c r="N10" s="146"/>
    </row>
    <row r="11" spans="2:14" ht="16.8" thickBot="1" x14ac:dyDescent="0.35">
      <c r="B11" s="47"/>
      <c r="C11" s="144"/>
      <c r="D11" s="48" t="str">
        <f>IF(假日!I4&gt;"",假日!I4,"")</f>
        <v/>
      </c>
      <c r="E11" s="48"/>
      <c r="F11" s="48"/>
      <c r="G11" s="48"/>
      <c r="H11" s="48"/>
      <c r="I11" s="48"/>
      <c r="J11" s="48"/>
      <c r="K11" s="48"/>
      <c r="L11" s="48"/>
      <c r="M11" s="48"/>
      <c r="N11" s="147"/>
    </row>
    <row r="12" spans="2:14" x14ac:dyDescent="0.3">
      <c r="B12" s="49" t="str">
        <f>IF(假日!B13&lt;&gt;"",假日!B13,"")</f>
        <v/>
      </c>
      <c r="C12" s="142" t="str">
        <f>RIGHT(IF(假日!B17&lt;&gt;"",假日!B17,""),1)</f>
        <v/>
      </c>
      <c r="D12" s="45" t="str">
        <f>IF(假日!D13&gt;"",假日!D13,"")</f>
        <v/>
      </c>
      <c r="E12" s="50"/>
      <c r="F12" s="50"/>
      <c r="G12" s="50"/>
      <c r="H12" s="50"/>
      <c r="I12" s="50"/>
      <c r="J12" s="50"/>
      <c r="K12" s="50"/>
      <c r="L12" s="50"/>
      <c r="M12" s="50"/>
      <c r="N12" s="148"/>
    </row>
    <row r="13" spans="2:14" x14ac:dyDescent="0.3">
      <c r="B13" s="46" t="s">
        <v>9</v>
      </c>
      <c r="C13" s="143"/>
      <c r="D13" s="41" t="str">
        <f>IF(假日!E13&gt;"",假日!E13,"")</f>
        <v/>
      </c>
      <c r="E13" s="41"/>
      <c r="F13" s="41"/>
      <c r="G13" s="41"/>
      <c r="H13" s="41"/>
      <c r="I13" s="41"/>
      <c r="J13" s="41"/>
      <c r="K13" s="41"/>
      <c r="L13" s="41"/>
      <c r="M13" s="41"/>
      <c r="N13" s="146"/>
    </row>
    <row r="14" spans="2:14" x14ac:dyDescent="0.3">
      <c r="B14" s="46" t="str">
        <f>IF(假日!B15&lt;&gt;"",假日!B15,"")</f>
        <v/>
      </c>
      <c r="C14" s="143"/>
      <c r="D14" s="41" t="str">
        <f>IF(假日!F13&gt;"",假日!F13,"")</f>
        <v/>
      </c>
      <c r="E14" s="41"/>
      <c r="F14" s="41"/>
      <c r="G14" s="41"/>
      <c r="H14" s="41"/>
      <c r="I14" s="41"/>
      <c r="J14" s="41"/>
      <c r="K14" s="41"/>
      <c r="L14" s="41"/>
      <c r="M14" s="41"/>
      <c r="N14" s="146"/>
    </row>
    <row r="15" spans="2:14" x14ac:dyDescent="0.3">
      <c r="B15" s="46" t="s">
        <v>10</v>
      </c>
      <c r="C15" s="143"/>
      <c r="D15" s="41" t="str">
        <f>IF(假日!G13&gt;"",假日!G13,"")</f>
        <v/>
      </c>
      <c r="E15" s="41"/>
      <c r="F15" s="41"/>
      <c r="G15" s="41"/>
      <c r="H15" s="41"/>
      <c r="I15" s="41"/>
      <c r="J15" s="41"/>
      <c r="K15" s="41"/>
      <c r="L15" s="41"/>
      <c r="M15" s="41"/>
      <c r="N15" s="146"/>
    </row>
    <row r="16" spans="2:14" x14ac:dyDescent="0.3">
      <c r="B16" s="44"/>
      <c r="C16" s="143"/>
      <c r="D16" s="41" t="str">
        <f>IF(假日!H13&gt;"",假日!H13,"")</f>
        <v/>
      </c>
      <c r="E16" s="41"/>
      <c r="F16" s="41"/>
      <c r="G16" s="41"/>
      <c r="H16" s="41"/>
      <c r="I16" s="41"/>
      <c r="J16" s="41"/>
      <c r="K16" s="41"/>
      <c r="L16" s="41"/>
      <c r="M16" s="41"/>
      <c r="N16" s="146"/>
    </row>
    <row r="17" spans="2:14" ht="16.8" thickBot="1" x14ac:dyDescent="0.35">
      <c r="B17" s="47"/>
      <c r="C17" s="144"/>
      <c r="D17" s="48" t="str">
        <f>IF(假日!I13&gt;"",假日!I13,"")</f>
        <v/>
      </c>
      <c r="E17" s="48"/>
      <c r="F17" s="48"/>
      <c r="G17" s="48"/>
      <c r="H17" s="48"/>
      <c r="I17" s="48"/>
      <c r="J17" s="48"/>
      <c r="K17" s="48"/>
      <c r="L17" s="48"/>
      <c r="M17" s="48"/>
      <c r="N17" s="147"/>
    </row>
    <row r="18" spans="2:14" x14ac:dyDescent="0.3">
      <c r="B18" s="46" t="str">
        <f>IF(假日!B22&lt;&gt;"",假日!B22,"")</f>
        <v/>
      </c>
      <c r="C18" s="143" t="str">
        <f>RIGHT(IF(假日!B26&lt;&gt;"",假日!B26,""),1)</f>
        <v/>
      </c>
      <c r="D18" s="45" t="str">
        <f>IF(假日!D22&gt;"",假日!D22,"")</f>
        <v/>
      </c>
      <c r="E18" s="45"/>
      <c r="F18" s="45"/>
      <c r="G18" s="45"/>
      <c r="H18" s="45"/>
      <c r="I18" s="45"/>
      <c r="J18" s="45"/>
      <c r="K18" s="45"/>
      <c r="L18" s="45"/>
      <c r="M18" s="45"/>
      <c r="N18" s="146"/>
    </row>
    <row r="19" spans="2:14" x14ac:dyDescent="0.3">
      <c r="B19" s="46" t="s">
        <v>9</v>
      </c>
      <c r="C19" s="143"/>
      <c r="D19" s="41" t="str">
        <f>IF(假日!E22&gt;"",假日!E22,"")</f>
        <v/>
      </c>
      <c r="E19" s="41"/>
      <c r="F19" s="41"/>
      <c r="G19" s="41"/>
      <c r="H19" s="41"/>
      <c r="I19" s="41"/>
      <c r="J19" s="41"/>
      <c r="K19" s="41"/>
      <c r="L19" s="41"/>
      <c r="M19" s="41"/>
      <c r="N19" s="146"/>
    </row>
    <row r="20" spans="2:14" x14ac:dyDescent="0.3">
      <c r="B20" s="46" t="str">
        <f>IF(假日!B24&lt;&gt;"",假日!B24,"")</f>
        <v/>
      </c>
      <c r="C20" s="143"/>
      <c r="D20" s="41" t="str">
        <f>IF(假日!F22&gt;"",假日!F22,"")</f>
        <v/>
      </c>
      <c r="E20" s="41"/>
      <c r="F20" s="41"/>
      <c r="G20" s="41"/>
      <c r="H20" s="41"/>
      <c r="I20" s="41"/>
      <c r="J20" s="41"/>
      <c r="K20" s="41"/>
      <c r="L20" s="41"/>
      <c r="M20" s="41"/>
      <c r="N20" s="146"/>
    </row>
    <row r="21" spans="2:14" x14ac:dyDescent="0.3">
      <c r="B21" s="46" t="s">
        <v>10</v>
      </c>
      <c r="C21" s="143"/>
      <c r="D21" s="41" t="str">
        <f>IF(假日!G22&gt;"",假日!G22,"")</f>
        <v/>
      </c>
      <c r="E21" s="41"/>
      <c r="F21" s="41"/>
      <c r="G21" s="41"/>
      <c r="H21" s="41"/>
      <c r="I21" s="41"/>
      <c r="J21" s="41"/>
      <c r="K21" s="41"/>
      <c r="L21" s="41"/>
      <c r="M21" s="41"/>
      <c r="N21" s="146"/>
    </row>
    <row r="22" spans="2:14" x14ac:dyDescent="0.3">
      <c r="B22" s="44"/>
      <c r="C22" s="143"/>
      <c r="D22" s="41" t="str">
        <f>IF(假日!H22&gt;"",假日!H22,"")</f>
        <v/>
      </c>
      <c r="E22" s="41"/>
      <c r="F22" s="41"/>
      <c r="G22" s="41"/>
      <c r="H22" s="41"/>
      <c r="I22" s="41"/>
      <c r="J22" s="41"/>
      <c r="K22" s="41"/>
      <c r="L22" s="41"/>
      <c r="M22" s="41"/>
      <c r="N22" s="146"/>
    </row>
    <row r="23" spans="2:14" ht="16.8" thickBot="1" x14ac:dyDescent="0.35">
      <c r="B23" s="44"/>
      <c r="C23" s="143"/>
      <c r="D23" s="48" t="str">
        <f>IF(假日!I22&gt;"",假日!I22,"")</f>
        <v/>
      </c>
      <c r="E23" s="43"/>
      <c r="F23" s="43"/>
      <c r="G23" s="43"/>
      <c r="H23" s="43"/>
      <c r="I23" s="43"/>
      <c r="J23" s="43"/>
      <c r="K23" s="43"/>
      <c r="L23" s="43"/>
      <c r="M23" s="43"/>
      <c r="N23" s="146"/>
    </row>
    <row r="24" spans="2:14" x14ac:dyDescent="0.3">
      <c r="B24" s="49" t="str">
        <f>IF(假日!B31&lt;&gt;"",假日!B31,"")</f>
        <v/>
      </c>
      <c r="C24" s="142" t="str">
        <f>RIGHT(IF(假日!B35&lt;&gt;"",假日!B35,""),1)</f>
        <v/>
      </c>
      <c r="D24" s="45" t="str">
        <f>IF(假日!D31&gt;"",假日!D31,"")</f>
        <v/>
      </c>
      <c r="E24" s="50"/>
      <c r="F24" s="50"/>
      <c r="G24" s="50"/>
      <c r="H24" s="50"/>
      <c r="I24" s="50"/>
      <c r="J24" s="50"/>
      <c r="K24" s="50"/>
      <c r="L24" s="50"/>
      <c r="M24" s="50"/>
      <c r="N24" s="148"/>
    </row>
    <row r="25" spans="2:14" x14ac:dyDescent="0.3">
      <c r="B25" s="46" t="s">
        <v>9</v>
      </c>
      <c r="C25" s="143"/>
      <c r="D25" s="41" t="str">
        <f>IF(假日!E31&gt;"",假日!E31,"")</f>
        <v/>
      </c>
      <c r="E25" s="41"/>
      <c r="F25" s="41"/>
      <c r="G25" s="41"/>
      <c r="H25" s="41"/>
      <c r="I25" s="41"/>
      <c r="J25" s="41"/>
      <c r="K25" s="41"/>
      <c r="L25" s="41"/>
      <c r="M25" s="41"/>
      <c r="N25" s="146"/>
    </row>
    <row r="26" spans="2:14" x14ac:dyDescent="0.3">
      <c r="B26" s="46" t="str">
        <f>IF(假日!B33&lt;&gt;"",假日!B33,"")</f>
        <v/>
      </c>
      <c r="C26" s="143"/>
      <c r="D26" s="41" t="str">
        <f>IF(假日!F31&gt;"",假日!F31,"")</f>
        <v/>
      </c>
      <c r="E26" s="41"/>
      <c r="F26" s="41"/>
      <c r="G26" s="41"/>
      <c r="H26" s="41"/>
      <c r="I26" s="41"/>
      <c r="J26" s="41"/>
      <c r="K26" s="41"/>
      <c r="L26" s="41"/>
      <c r="M26" s="41"/>
      <c r="N26" s="146"/>
    </row>
    <row r="27" spans="2:14" x14ac:dyDescent="0.3">
      <c r="B27" s="46" t="s">
        <v>10</v>
      </c>
      <c r="C27" s="143"/>
      <c r="D27" s="41" t="str">
        <f>IF(假日!G31&gt;"",假日!G31,"")</f>
        <v/>
      </c>
      <c r="E27" s="41"/>
      <c r="F27" s="41"/>
      <c r="G27" s="41"/>
      <c r="H27" s="41"/>
      <c r="I27" s="41"/>
      <c r="J27" s="41"/>
      <c r="K27" s="41"/>
      <c r="L27" s="41"/>
      <c r="M27" s="41"/>
      <c r="N27" s="146"/>
    </row>
    <row r="28" spans="2:14" x14ac:dyDescent="0.3">
      <c r="B28" s="44"/>
      <c r="C28" s="143"/>
      <c r="D28" s="41" t="str">
        <f>IF(假日!H31&gt;"",假日!H31,"")</f>
        <v/>
      </c>
      <c r="E28" s="41"/>
      <c r="F28" s="41"/>
      <c r="G28" s="41"/>
      <c r="H28" s="41"/>
      <c r="I28" s="41"/>
      <c r="J28" s="41"/>
      <c r="K28" s="41"/>
      <c r="L28" s="41"/>
      <c r="M28" s="41"/>
      <c r="N28" s="146"/>
    </row>
    <row r="29" spans="2:14" ht="16.8" thickBot="1" x14ac:dyDescent="0.35">
      <c r="B29" s="47"/>
      <c r="C29" s="144"/>
      <c r="D29" s="48" t="str">
        <f>IF(假日!I31&gt;"",假日!I31,"")</f>
        <v/>
      </c>
      <c r="E29" s="48"/>
      <c r="F29" s="48"/>
      <c r="G29" s="48"/>
      <c r="H29" s="48"/>
      <c r="I29" s="48"/>
      <c r="J29" s="48"/>
      <c r="K29" s="48"/>
      <c r="L29" s="48"/>
      <c r="M29" s="48"/>
      <c r="N29" s="147"/>
    </row>
    <row r="30" spans="2:14" x14ac:dyDescent="0.3">
      <c r="B30" s="49" t="str">
        <f>IF(假日!B40&lt;&gt;"",假日!B40,"")</f>
        <v/>
      </c>
      <c r="C30" s="142" t="str">
        <f>RIGHT(IF(假日!B44&lt;&gt;"",假日!B44,""),1)</f>
        <v/>
      </c>
      <c r="D30" s="50" t="str">
        <f>IF(假日!D40&gt;"",假日!D40,"")</f>
        <v/>
      </c>
      <c r="E30" s="50"/>
      <c r="F30" s="50"/>
      <c r="G30" s="50"/>
      <c r="H30" s="50"/>
      <c r="I30" s="50"/>
      <c r="J30" s="50"/>
      <c r="K30" s="50"/>
      <c r="L30" s="50"/>
      <c r="M30" s="50"/>
      <c r="N30" s="148"/>
    </row>
    <row r="31" spans="2:14" x14ac:dyDescent="0.3">
      <c r="B31" s="46" t="s">
        <v>9</v>
      </c>
      <c r="C31" s="143"/>
      <c r="D31" s="41" t="str">
        <f>IF(假日!E40&gt;"",假日!E40,"")</f>
        <v/>
      </c>
      <c r="E31" s="41"/>
      <c r="F31" s="41"/>
      <c r="G31" s="41"/>
      <c r="H31" s="41"/>
      <c r="I31" s="41"/>
      <c r="J31" s="41"/>
      <c r="K31" s="41"/>
      <c r="L31" s="41"/>
      <c r="M31" s="41"/>
      <c r="N31" s="146"/>
    </row>
    <row r="32" spans="2:14" x14ac:dyDescent="0.3">
      <c r="B32" s="46" t="str">
        <f>IF(假日!B42&lt;&gt;"",假日!B42,"")</f>
        <v/>
      </c>
      <c r="C32" s="143"/>
      <c r="D32" s="41" t="str">
        <f>IF(假日!F40&gt;"",假日!F40,"")</f>
        <v/>
      </c>
      <c r="E32" s="41"/>
      <c r="F32" s="41"/>
      <c r="G32" s="41"/>
      <c r="H32" s="41"/>
      <c r="I32" s="41"/>
      <c r="J32" s="41"/>
      <c r="K32" s="41"/>
      <c r="L32" s="41"/>
      <c r="M32" s="41"/>
      <c r="N32" s="146"/>
    </row>
    <row r="33" spans="2:14" x14ac:dyDescent="0.3">
      <c r="B33" s="46" t="s">
        <v>10</v>
      </c>
      <c r="C33" s="143"/>
      <c r="D33" s="41" t="str">
        <f>IF(假日!G40&gt;"",假日!G40,"")</f>
        <v/>
      </c>
      <c r="E33" s="41"/>
      <c r="F33" s="41"/>
      <c r="G33" s="41"/>
      <c r="H33" s="41"/>
      <c r="I33" s="41"/>
      <c r="J33" s="41"/>
      <c r="K33" s="41"/>
      <c r="L33" s="41"/>
      <c r="M33" s="41"/>
      <c r="N33" s="146"/>
    </row>
    <row r="34" spans="2:14" x14ac:dyDescent="0.3">
      <c r="B34" s="44"/>
      <c r="C34" s="143"/>
      <c r="D34" s="41" t="str">
        <f>IF(假日!H40&gt;"",假日!H40,"")</f>
        <v/>
      </c>
      <c r="E34" s="41"/>
      <c r="F34" s="41"/>
      <c r="G34" s="41"/>
      <c r="H34" s="41"/>
      <c r="I34" s="41"/>
      <c r="J34" s="41"/>
      <c r="K34" s="41"/>
      <c r="L34" s="41"/>
      <c r="M34" s="41"/>
      <c r="N34" s="146"/>
    </row>
    <row r="35" spans="2:14" ht="16.8" thickBot="1" x14ac:dyDescent="0.35">
      <c r="B35" s="47"/>
      <c r="C35" s="144"/>
      <c r="D35" s="48" t="str">
        <f>IF(假日!I40&gt;"",假日!I40,"")</f>
        <v/>
      </c>
      <c r="E35" s="48"/>
      <c r="F35" s="48"/>
      <c r="G35" s="48"/>
      <c r="H35" s="48"/>
      <c r="I35" s="48"/>
      <c r="J35" s="48"/>
      <c r="K35" s="48"/>
      <c r="L35" s="48"/>
      <c r="M35" s="48"/>
      <c r="N35" s="147"/>
    </row>
    <row r="36" spans="2:14" x14ac:dyDescent="0.3">
      <c r="B36" s="44" t="str">
        <f>IF(假日!B49&lt;&gt;"",假日!B49,"")</f>
        <v/>
      </c>
      <c r="C36" s="153" t="str">
        <f>RIGHT(IF(假日!B53&lt;&gt;"",假日!B53,""),1)</f>
        <v/>
      </c>
      <c r="D36" s="50" t="str">
        <f>IF(假日!D49&gt;"",假日!D49,"")</f>
        <v/>
      </c>
      <c r="E36" s="50"/>
      <c r="F36" s="50"/>
      <c r="G36" s="50"/>
      <c r="H36" s="50"/>
      <c r="I36" s="50"/>
      <c r="J36" s="50"/>
      <c r="K36" s="50"/>
      <c r="L36" s="50"/>
      <c r="M36" s="50"/>
      <c r="N36" s="148"/>
    </row>
    <row r="37" spans="2:14" x14ac:dyDescent="0.3">
      <c r="B37" s="46" t="s">
        <v>9</v>
      </c>
      <c r="C37" s="151"/>
      <c r="D37" s="41" t="str">
        <f>IF(假日!E49&gt;"",假日!E49,"")</f>
        <v/>
      </c>
      <c r="E37" s="41"/>
      <c r="F37" s="41"/>
      <c r="G37" s="41"/>
      <c r="H37" s="41"/>
      <c r="I37" s="41"/>
      <c r="J37" s="41"/>
      <c r="K37" s="41"/>
      <c r="L37" s="41"/>
      <c r="M37" s="41"/>
      <c r="N37" s="146"/>
    </row>
    <row r="38" spans="2:14" x14ac:dyDescent="0.3">
      <c r="B38" s="44" t="str">
        <f>IF(假日!B51&lt;&gt;"",假日!B51,"")</f>
        <v/>
      </c>
      <c r="C38" s="151"/>
      <c r="D38" s="41" t="str">
        <f>IF(假日!F49&gt;"",假日!F49,"")</f>
        <v/>
      </c>
      <c r="E38" s="41"/>
      <c r="F38" s="41"/>
      <c r="G38" s="41"/>
      <c r="H38" s="41"/>
      <c r="I38" s="41"/>
      <c r="J38" s="41"/>
      <c r="K38" s="41"/>
      <c r="L38" s="41"/>
      <c r="M38" s="41"/>
      <c r="N38" s="146"/>
    </row>
    <row r="39" spans="2:14" x14ac:dyDescent="0.3">
      <c r="B39" s="46" t="s">
        <v>10</v>
      </c>
      <c r="C39" s="151"/>
      <c r="D39" s="41" t="str">
        <f>IF(假日!G49&gt;"",假日!G49,"")</f>
        <v/>
      </c>
      <c r="E39" s="41"/>
      <c r="F39" s="41"/>
      <c r="G39" s="41"/>
      <c r="H39" s="41"/>
      <c r="I39" s="41"/>
      <c r="J39" s="41"/>
      <c r="K39" s="41"/>
      <c r="L39" s="41"/>
      <c r="M39" s="41"/>
      <c r="N39" s="146"/>
    </row>
    <row r="40" spans="2:14" x14ac:dyDescent="0.3">
      <c r="B40" s="44"/>
      <c r="C40" s="151"/>
      <c r="D40" s="41" t="str">
        <f>IF(假日!H49&gt;"",假日!H49,"")</f>
        <v/>
      </c>
      <c r="E40" s="41"/>
      <c r="F40" s="41"/>
      <c r="G40" s="41"/>
      <c r="H40" s="41"/>
      <c r="I40" s="41"/>
      <c r="J40" s="41"/>
      <c r="K40" s="41"/>
      <c r="L40" s="41"/>
      <c r="M40" s="41"/>
      <c r="N40" s="146"/>
    </row>
    <row r="41" spans="2:14" ht="16.8" thickBot="1" x14ac:dyDescent="0.35">
      <c r="B41" s="47"/>
      <c r="C41" s="152"/>
      <c r="D41" s="48" t="str">
        <f>IF(假日!I49&gt;"",假日!I49,"")</f>
        <v/>
      </c>
      <c r="E41" s="48"/>
      <c r="F41" s="48"/>
      <c r="G41" s="48"/>
      <c r="H41" s="48"/>
      <c r="I41" s="48"/>
      <c r="J41" s="48"/>
      <c r="K41" s="48"/>
      <c r="L41" s="48"/>
      <c r="M41" s="48"/>
      <c r="N41" s="147"/>
    </row>
    <row r="42" spans="2:14" x14ac:dyDescent="0.3">
      <c r="B42" s="81" t="str">
        <f>IF(假日!B58&lt;&gt;"",假日!B58,"")</f>
        <v/>
      </c>
      <c r="C42" s="150" t="str">
        <f>RIGHT(IF(假日!B62&lt;&gt;"",假日!B62,""),1)</f>
        <v/>
      </c>
      <c r="D42" s="45" t="str">
        <f>IF(假日!D58&gt;"",假日!D58,"")</f>
        <v/>
      </c>
      <c r="E42" s="45"/>
      <c r="F42" s="45"/>
      <c r="G42" s="45"/>
      <c r="H42" s="45"/>
      <c r="I42" s="45"/>
      <c r="J42" s="45"/>
      <c r="K42" s="45"/>
      <c r="L42" s="45"/>
      <c r="M42" s="45"/>
      <c r="N42" s="148"/>
    </row>
    <row r="43" spans="2:14" x14ac:dyDescent="0.3">
      <c r="B43" s="84" t="s">
        <v>9</v>
      </c>
      <c r="C43" s="151"/>
      <c r="D43" s="41" t="str">
        <f>IF(假日!E58&gt;"",假日!E58,"")</f>
        <v/>
      </c>
      <c r="E43" s="41"/>
      <c r="F43" s="41"/>
      <c r="G43" s="41"/>
      <c r="H43" s="41"/>
      <c r="I43" s="41"/>
      <c r="J43" s="41"/>
      <c r="K43" s="41"/>
      <c r="L43" s="41"/>
      <c r="M43" s="41"/>
      <c r="N43" s="146"/>
    </row>
    <row r="44" spans="2:14" x14ac:dyDescent="0.3">
      <c r="B44" s="81" t="str">
        <f>IF(假日!B60&lt;&gt;"",假日!B60,"")</f>
        <v/>
      </c>
      <c r="C44" s="151"/>
      <c r="D44" s="41" t="str">
        <f>IF(假日!F58&gt;"",假日!F58,"")</f>
        <v/>
      </c>
      <c r="E44" s="41"/>
      <c r="F44" s="41"/>
      <c r="G44" s="41"/>
      <c r="H44" s="41"/>
      <c r="I44" s="41"/>
      <c r="J44" s="41"/>
      <c r="K44" s="41"/>
      <c r="L44" s="41"/>
      <c r="M44" s="41"/>
      <c r="N44" s="146"/>
    </row>
    <row r="45" spans="2:14" x14ac:dyDescent="0.3">
      <c r="B45" s="84" t="s">
        <v>10</v>
      </c>
      <c r="C45" s="151"/>
      <c r="D45" s="41" t="str">
        <f>IF(假日!G58&gt;"",假日!G58,"")</f>
        <v/>
      </c>
      <c r="E45" s="41"/>
      <c r="F45" s="41"/>
      <c r="G45" s="41"/>
      <c r="H45" s="41"/>
      <c r="I45" s="41"/>
      <c r="J45" s="41"/>
      <c r="K45" s="41"/>
      <c r="L45" s="41"/>
      <c r="M45" s="41"/>
      <c r="N45" s="146"/>
    </row>
    <row r="46" spans="2:14" x14ac:dyDescent="0.3">
      <c r="B46" s="81"/>
      <c r="C46" s="151"/>
      <c r="D46" s="41" t="str">
        <f>IF(假日!H58&gt;"",假日!H58,"")</f>
        <v/>
      </c>
      <c r="E46" s="41"/>
      <c r="F46" s="41"/>
      <c r="G46" s="41"/>
      <c r="H46" s="41"/>
      <c r="I46" s="41"/>
      <c r="J46" s="41"/>
      <c r="K46" s="41"/>
      <c r="L46" s="41"/>
      <c r="M46" s="41"/>
      <c r="N46" s="146"/>
    </row>
    <row r="47" spans="2:14" ht="16.8" thickBot="1" x14ac:dyDescent="0.35">
      <c r="B47" s="85"/>
      <c r="C47" s="152"/>
      <c r="D47" s="48" t="str">
        <f>IF(假日!I58&gt;"",假日!I58,"")</f>
        <v/>
      </c>
      <c r="E47" s="48"/>
      <c r="F47" s="48"/>
      <c r="G47" s="48"/>
      <c r="H47" s="48"/>
      <c r="I47" s="48"/>
      <c r="J47" s="48"/>
      <c r="K47" s="48"/>
      <c r="L47" s="48"/>
      <c r="M47" s="48"/>
      <c r="N47" s="147"/>
    </row>
    <row r="48" spans="2:14" x14ac:dyDescent="0.3">
      <c r="B48" s="81"/>
      <c r="C48" s="82"/>
      <c r="D48" s="81"/>
      <c r="E48" s="81"/>
      <c r="F48" s="81"/>
      <c r="G48" s="81"/>
      <c r="H48" s="81"/>
      <c r="I48" s="81"/>
      <c r="J48" s="81"/>
      <c r="K48" s="81"/>
      <c r="L48" s="81"/>
      <c r="M48" s="81"/>
      <c r="N48" s="83"/>
    </row>
    <row r="49" spans="2:2" x14ac:dyDescent="0.3">
      <c r="B49" t="s">
        <v>40</v>
      </c>
    </row>
    <row r="50" spans="2:2" x14ac:dyDescent="0.3">
      <c r="B50" t="s">
        <v>41</v>
      </c>
    </row>
  </sheetData>
  <mergeCells count="23">
    <mergeCell ref="B2:N2"/>
    <mergeCell ref="B3:N3"/>
    <mergeCell ref="B4:B5"/>
    <mergeCell ref="C4:C5"/>
    <mergeCell ref="D4:D5"/>
    <mergeCell ref="E4:G4"/>
    <mergeCell ref="H4:J4"/>
    <mergeCell ref="K4:M4"/>
    <mergeCell ref="N4:N5"/>
    <mergeCell ref="C6:C11"/>
    <mergeCell ref="N6:N11"/>
    <mergeCell ref="C12:C17"/>
    <mergeCell ref="N12:N17"/>
    <mergeCell ref="C18:C23"/>
    <mergeCell ref="N18:N23"/>
    <mergeCell ref="C42:C47"/>
    <mergeCell ref="N42:N47"/>
    <mergeCell ref="C24:C29"/>
    <mergeCell ref="N24:N29"/>
    <mergeCell ref="C30:C35"/>
    <mergeCell ref="N30:N35"/>
    <mergeCell ref="C36:C41"/>
    <mergeCell ref="N36:N41"/>
  </mergeCells>
  <phoneticPr fontId="2" type="noConversion"/>
  <pageMargins left="0.28999999999999998" right="0.33" top="0.28000000000000003" bottom="0.56999999999999995" header="0.25" footer="0.5"/>
  <pageSetup paperSize="25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vt:i4>
      </vt:variant>
    </vt:vector>
  </HeadingPairs>
  <TitlesOfParts>
    <vt:vector size="9" baseType="lpstr">
      <vt:lpstr>三菜</vt:lpstr>
      <vt:lpstr>四菜</vt:lpstr>
      <vt:lpstr>假日</vt:lpstr>
      <vt:lpstr>五菜</vt:lpstr>
      <vt:lpstr>四章一Q驗收表 (2)</vt:lpstr>
      <vt:lpstr>五菜 (2)</vt:lpstr>
      <vt:lpstr>意見表</vt:lpstr>
      <vt:lpstr>意見表 (假日)</vt:lpstr>
      <vt:lpstr>'四章一Q驗收表 (2)'!Print_Area</vt:lpstr>
    </vt:vector>
  </TitlesOfParts>
  <Company>御廚皇事業股份有限公司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阿拉丁</dc:creator>
  <cp:lastModifiedBy>user</cp:lastModifiedBy>
  <cp:lastPrinted>2018-12-12T12:02:53Z</cp:lastPrinted>
  <dcterms:created xsi:type="dcterms:W3CDTF">2003-03-13T12:56:25Z</dcterms:created>
  <dcterms:modified xsi:type="dcterms:W3CDTF">2019-01-23T08:52:17Z</dcterms:modified>
</cp:coreProperties>
</file>